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73" activeTab="3"/>
  </bookViews>
  <sheets>
    <sheet name="Kategorie" sheetId="1" r:id="rId1"/>
    <sheet name="Absol.poř." sheetId="2" r:id="rId2"/>
    <sheet name="St.list." sheetId="3" r:id="rId3"/>
    <sheet name="Zadani_bezcu_mladi" sheetId="4" r:id="rId4"/>
    <sheet name="Poradi_ml" sheetId="5" r:id="rId5"/>
    <sheet name="Zadani_bezcu HZ + P" sheetId="6" r:id="rId6"/>
    <sheet name="Stopky_HZ+P" sheetId="7" r:id="rId7"/>
    <sheet name="Kat." sheetId="8" r:id="rId8"/>
    <sheet name="RN HZM" sheetId="9" r:id="rId9"/>
    <sheet name="RN HZZ" sheetId="10" r:id="rId10"/>
    <sheet name="RN ZBPM" sheetId="11" r:id="rId11"/>
    <sheet name="RN ZBPZ" sheetId="12" r:id="rId12"/>
    <sheet name="Body ZBP" sheetId="13" r:id="rId13"/>
    <sheet name="Prepocty" sheetId="14" r:id="rId14"/>
    <sheet name="Start" sheetId="15" r:id="rId15"/>
  </sheets>
  <definedNames>
    <definedName name="_xlnm.Print_Area" localSheetId="1">'Absol.poř.'!$A$1:$M$45</definedName>
    <definedName name="_xlnm.Print_Titles" localSheetId="1">'Absol.poř.'!$2:$3</definedName>
    <definedName name="_xlnm.Print_Area" localSheetId="12">'Body ZBP'!$A$1:$B$21</definedName>
    <definedName name="_xlnm.Print_Area" localSheetId="7">'Kat.'!$A$1:$C$15</definedName>
    <definedName name="_xlnm.Print_Area" localSheetId="0">'Kategorie'!$A$1:$K$52</definedName>
    <definedName name="_xlnm.Print_Titles" localSheetId="0">'Kategorie'!$3:$4</definedName>
    <definedName name="_xlnm.Print_Area" localSheetId="4">'Poradi_ml'!$A$1:$C$72</definedName>
    <definedName name="_xlnm.Print_Area" localSheetId="8">'RN HZM'!$A$1:$C$118</definedName>
    <definedName name="_xlnm.Print_Area" localSheetId="9">'RN HZZ'!$A$1:$C$131</definedName>
    <definedName name="_xlnm.Print_Area" localSheetId="10">'RN ZBPM'!$A$1:$C$114</definedName>
    <definedName name="_xlnm.Print_Area" localSheetId="11">'RN ZBPZ'!$A$1:$C$124</definedName>
    <definedName name="_xlnm.Print_Area" localSheetId="2">'St.list.'!$A$1:$E$44</definedName>
    <definedName name="_xlnm.Print_Titles" localSheetId="2">'St.list.'!$2:$3</definedName>
    <definedName name="_xlnm.Print_Area" localSheetId="14">'Start'!$A$1:$A$2</definedName>
    <definedName name="_xlnm.Print_Area" localSheetId="6">'Stopky_HZ+P'!$A$1:$J$78</definedName>
    <definedName name="_xlnm.Print_Area" localSheetId="5">'Zadani_bezcu HZ + P'!$A$1:$K$48</definedName>
    <definedName name="_xlnm.Print_Area" localSheetId="3">'Zadani_bezcu_mladi'!$A$1:$H$50</definedName>
    <definedName name="Excel_BuiltIn_Print_Area_11">'Absol.poř.'!$A$1:$M$41</definedName>
    <definedName name="Excel_BuiltIn_Print_Area_8">'St.list.'!$A$1:$E$31</definedName>
    <definedName name="Excel_BuiltIn_Print_Area_8_1">'St.list.'!$A$1:$E$25</definedName>
    <definedName name="Excel_BuiltIn_Print_Area_10">'Zadani_bezcu HZ + P'!$A$1:$I$48</definedName>
    <definedName name="Excel_BuiltIn_Print_Area_10_1">'Zadani_bezcu HZ + P'!$A$1:$M$48</definedName>
    <definedName name="Excel_BuiltIn_Print_Area_11_1">'Absol.poř.'!$A$1:$M$26</definedName>
    <definedName name="Excel_BuiltIn_Print_Area_10_1_1">'Absol.poř.'!$A$1:$M$26</definedName>
    <definedName name="Excel_BuiltIn_Print_Area_8_1_1">#REF!</definedName>
    <definedName name="Excel_BuiltIn_Print_Area_11_1_1">'Absol.poř.'!$A$1:$M$26</definedName>
    <definedName name="Excel_BuiltIn_Print_Area_8_1_1_1">#REF!</definedName>
    <definedName name="Excel_BuiltIn_Print_Area_8_1_1_1_1">#REF!</definedName>
  </definedNames>
  <calcPr fullCalcOnLoad="1"/>
</workbook>
</file>

<file path=xl/sharedStrings.xml><?xml version="1.0" encoding="utf-8"?>
<sst xmlns="http://schemas.openxmlformats.org/spreadsheetml/2006/main" count="1379" uniqueCount="582">
  <si>
    <t>Sponzor časomíry</t>
  </si>
  <si>
    <t>km</t>
  </si>
  <si>
    <t xml:space="preserve"> </t>
  </si>
  <si>
    <t>Výsledky kategorie</t>
  </si>
  <si>
    <t>Poř.</t>
  </si>
  <si>
    <t>St. číslo</t>
  </si>
  <si>
    <t>Příjmení</t>
  </si>
  <si>
    <t>Jméno</t>
  </si>
  <si>
    <t>Klub</t>
  </si>
  <si>
    <t>RN</t>
  </si>
  <si>
    <t>Kat.</t>
  </si>
  <si>
    <t>Kat. ZBP</t>
  </si>
  <si>
    <t>Čas</t>
  </si>
  <si>
    <t>Body ZBP</t>
  </si>
  <si>
    <t>Čas na 1km</t>
  </si>
  <si>
    <t>Výsledky – absolutní</t>
  </si>
  <si>
    <t xml:space="preserve">Ztráta min. </t>
  </si>
  <si>
    <t xml:space="preserve">Ztráta m. </t>
  </si>
  <si>
    <t>Startovní listina</t>
  </si>
  <si>
    <t>Zadávací tabulka závodníků – mládí</t>
  </si>
  <si>
    <r>
      <t>kluci –</t>
    </r>
    <r>
      <rPr>
        <b/>
        <sz val="12"/>
        <color indexed="8"/>
        <rFont val="Arial CE"/>
        <family val="2"/>
      </rPr>
      <t xml:space="preserve"> a</t>
    </r>
  </si>
  <si>
    <r>
      <t>holky -</t>
    </r>
    <r>
      <rPr>
        <b/>
        <sz val="12"/>
        <color indexed="8"/>
        <rFont val="Arial CE"/>
        <family val="2"/>
      </rPr>
      <t xml:space="preserve"> b</t>
    </r>
  </si>
  <si>
    <t>Poř. kat.</t>
  </si>
  <si>
    <t>Pořadí</t>
  </si>
  <si>
    <t>Děti předškolní</t>
  </si>
  <si>
    <t xml:space="preserve">(RN 2009 a mladší) </t>
  </si>
  <si>
    <t>DPa, DPb</t>
  </si>
  <si>
    <t xml:space="preserve"> 100 m</t>
  </si>
  <si>
    <t>DPa</t>
  </si>
  <si>
    <t>Dpa</t>
  </si>
  <si>
    <t>DPb</t>
  </si>
  <si>
    <t>Žáci mladší</t>
  </si>
  <si>
    <t xml:space="preserve">(RN 2006 - 2008)  </t>
  </si>
  <si>
    <t>ŽMa. ŽMb</t>
  </si>
  <si>
    <t>200 m</t>
  </si>
  <si>
    <t>ŽMa</t>
  </si>
  <si>
    <t>ŽMb</t>
  </si>
  <si>
    <t xml:space="preserve">Žáci starší  </t>
  </si>
  <si>
    <t>(RN 2003 -2005)</t>
  </si>
  <si>
    <t>ŽSa, ŽSb</t>
  </si>
  <si>
    <t>400 m</t>
  </si>
  <si>
    <t>ŽSa</t>
  </si>
  <si>
    <t>ŽSb</t>
  </si>
  <si>
    <t>Dorostenci</t>
  </si>
  <si>
    <t>(RN 2000 -2002)</t>
  </si>
  <si>
    <t xml:space="preserve">DOa, DOb </t>
  </si>
  <si>
    <t>800 m</t>
  </si>
  <si>
    <t>DOa</t>
  </si>
  <si>
    <t>DOb</t>
  </si>
  <si>
    <t>Junioři</t>
  </si>
  <si>
    <t>(RN 1997 -1999)</t>
  </si>
  <si>
    <t>Ja, Jb</t>
  </si>
  <si>
    <t>2000 m</t>
  </si>
  <si>
    <t>Ja</t>
  </si>
  <si>
    <t>Jb</t>
  </si>
  <si>
    <t>Pořadové číslo</t>
  </si>
  <si>
    <t xml:space="preserve">10.z. ZBP – 25.04.2015 „BĚH GRÁNICEMI O POHÁR STAROSTY MĚSTA ZNOJMA“ </t>
  </si>
  <si>
    <t>Zadávací tabulka závodníků hlavní závod</t>
  </si>
  <si>
    <t>Poř.kat.</t>
  </si>
  <si>
    <t>ABS. Poř.</t>
  </si>
  <si>
    <t>na 1km</t>
  </si>
  <si>
    <t>-</t>
  </si>
  <si>
    <t>počet záv.</t>
  </si>
  <si>
    <t>Adamec</t>
  </si>
  <si>
    <t>Milan</t>
  </si>
  <si>
    <t>OREL Vyškov</t>
  </si>
  <si>
    <t>Adámek</t>
  </si>
  <si>
    <t>Hubert</t>
  </si>
  <si>
    <t>AC MS Brno</t>
  </si>
  <si>
    <t>Adámková</t>
  </si>
  <si>
    <t>Blanka</t>
  </si>
  <si>
    <t>Antoš</t>
  </si>
  <si>
    <t>Jiří</t>
  </si>
  <si>
    <t>Cross-x-fit Brno</t>
  </si>
  <si>
    <t xml:space="preserve">Antoš </t>
  </si>
  <si>
    <t>Jakub</t>
  </si>
  <si>
    <t>Uni BRNO</t>
  </si>
  <si>
    <t>Antošová</t>
  </si>
  <si>
    <t>Irena</t>
  </si>
  <si>
    <t>Moravská Slávie</t>
  </si>
  <si>
    <t>Baják</t>
  </si>
  <si>
    <t>Marek</t>
  </si>
  <si>
    <t>TJ Sokol Vel.Bílovice</t>
  </si>
  <si>
    <t>Bartůněk</t>
  </si>
  <si>
    <t>Bednář</t>
  </si>
  <si>
    <t>Tomáš</t>
  </si>
  <si>
    <t>Tritraining.cz</t>
  </si>
  <si>
    <t>Bělobradič</t>
  </si>
  <si>
    <t>No talent</t>
  </si>
  <si>
    <t>Bobek</t>
  </si>
  <si>
    <t>Josef</t>
  </si>
  <si>
    <t>TJ Znojmo</t>
  </si>
  <si>
    <t>Bohuslav</t>
  </si>
  <si>
    <t>František</t>
  </si>
  <si>
    <t>Třebíč</t>
  </si>
  <si>
    <t>Jaroslav</t>
  </si>
  <si>
    <t>TJ Spartak Třebíč</t>
  </si>
  <si>
    <t>Martin</t>
  </si>
  <si>
    <t>Březina</t>
  </si>
  <si>
    <t>Radomír</t>
  </si>
  <si>
    <t>Ostrava</t>
  </si>
  <si>
    <t>Březinová</t>
  </si>
  <si>
    <t>Hana</t>
  </si>
  <si>
    <t>Znojmo</t>
  </si>
  <si>
    <t>Března</t>
  </si>
  <si>
    <t>Spartak Třebíč</t>
  </si>
  <si>
    <t>Březnová</t>
  </si>
  <si>
    <t>Klára</t>
  </si>
  <si>
    <t>Bulantová</t>
  </si>
  <si>
    <t>Tamara</t>
  </si>
  <si>
    <t>Bulín</t>
  </si>
  <si>
    <t>Jan</t>
  </si>
  <si>
    <t>Buryška</t>
  </si>
  <si>
    <t>Brno</t>
  </si>
  <si>
    <t>Čabala</t>
  </si>
  <si>
    <t>Vojtěch</t>
  </si>
  <si>
    <t>Čabalová</t>
  </si>
  <si>
    <t>Jitka</t>
  </si>
  <si>
    <t>MŠ DělniCKá</t>
  </si>
  <si>
    <t>Čech</t>
  </si>
  <si>
    <t>Vladimír</t>
  </si>
  <si>
    <t>Vítonice</t>
  </si>
  <si>
    <t>Čepera</t>
  </si>
  <si>
    <t>AC Moravská SLAVIA</t>
  </si>
  <si>
    <t>Čermák</t>
  </si>
  <si>
    <t>Bedřich</t>
  </si>
  <si>
    <t>ATLETIC Třebíč</t>
  </si>
  <si>
    <t>Čermáková</t>
  </si>
  <si>
    <t>Věra</t>
  </si>
  <si>
    <t>Danielovič</t>
  </si>
  <si>
    <t>Leo</t>
  </si>
  <si>
    <t>Hradiště Znojmo</t>
  </si>
  <si>
    <t>Divišová</t>
  </si>
  <si>
    <t>Silvie</t>
  </si>
  <si>
    <t>Dočekalová</t>
  </si>
  <si>
    <t>Magda</t>
  </si>
  <si>
    <t>Dominik</t>
  </si>
  <si>
    <t>Doubková</t>
  </si>
  <si>
    <t>Kateřina</t>
  </si>
  <si>
    <t>AK Perná</t>
  </si>
  <si>
    <t>Drábik</t>
  </si>
  <si>
    <t>Karel</t>
  </si>
  <si>
    <t>AC Moravský Krumlov</t>
  </si>
  <si>
    <t>Durda</t>
  </si>
  <si>
    <t>Ondřej</t>
  </si>
  <si>
    <t>Cyklo Team Mikulášek</t>
  </si>
  <si>
    <t>Durďák</t>
  </si>
  <si>
    <t>Luděk</t>
  </si>
  <si>
    <t>SDH Rohatec</t>
  </si>
  <si>
    <t>Durnová</t>
  </si>
  <si>
    <t>Marta</t>
  </si>
  <si>
    <t>Branopac</t>
  </si>
  <si>
    <t>Dvořák</t>
  </si>
  <si>
    <t>Leoš</t>
  </si>
  <si>
    <t>Pavel</t>
  </si>
  <si>
    <t>Emrichová</t>
  </si>
  <si>
    <t>Monika</t>
  </si>
  <si>
    <t>Fantal</t>
  </si>
  <si>
    <t>Zbyněk</t>
  </si>
  <si>
    <t>AČR</t>
  </si>
  <si>
    <t>Fiedler</t>
  </si>
  <si>
    <t>Fojtách</t>
  </si>
  <si>
    <t>Ivan</t>
  </si>
  <si>
    <t>TJ Znojmo- Šachy</t>
  </si>
  <si>
    <t xml:space="preserve">Fous </t>
  </si>
  <si>
    <t>C.K. Kněžnice</t>
  </si>
  <si>
    <t>Frecer</t>
  </si>
  <si>
    <t>CK Kučera</t>
  </si>
  <si>
    <t>Fučík</t>
  </si>
  <si>
    <t>Černín</t>
  </si>
  <si>
    <t>Fučíková</t>
  </si>
  <si>
    <t>OREL Obřany</t>
  </si>
  <si>
    <t>Fuxa</t>
  </si>
  <si>
    <t>Roman</t>
  </si>
  <si>
    <t>TK Znojmo</t>
  </si>
  <si>
    <t>Grabner</t>
  </si>
  <si>
    <t>Barbara</t>
  </si>
  <si>
    <t>LC Waldvieriel</t>
  </si>
  <si>
    <t>Hervig</t>
  </si>
  <si>
    <t>Sophie</t>
  </si>
  <si>
    <t>Gross</t>
  </si>
  <si>
    <t>GPOA Znojmo</t>
  </si>
  <si>
    <t>Grossmann</t>
  </si>
  <si>
    <t>David</t>
  </si>
  <si>
    <t>Halas</t>
  </si>
  <si>
    <t>Petr</t>
  </si>
  <si>
    <t>OREL Drnovice</t>
  </si>
  <si>
    <t>Halbrštat</t>
  </si>
  <si>
    <t xml:space="preserve">Hána </t>
  </si>
  <si>
    <t>Květoslav</t>
  </si>
  <si>
    <t>Svatobořice, Mistřín</t>
  </si>
  <si>
    <t>Hanák</t>
  </si>
  <si>
    <t>Albín</t>
  </si>
  <si>
    <t>AC THOR.SLAVIA BRNO</t>
  </si>
  <si>
    <t>Handrousek</t>
  </si>
  <si>
    <t>Havlík</t>
  </si>
  <si>
    <t>Miroslav</t>
  </si>
  <si>
    <t>Jihlava</t>
  </si>
  <si>
    <t>Havlíková</t>
  </si>
  <si>
    <t>Prorun</t>
  </si>
  <si>
    <t>Havránek</t>
  </si>
  <si>
    <t>Lukáš</t>
  </si>
  <si>
    <t>Hazard</t>
  </si>
  <si>
    <t>Cedric</t>
  </si>
  <si>
    <t>Helleport</t>
  </si>
  <si>
    <t>Harald</t>
  </si>
  <si>
    <t>Tri-team.at</t>
  </si>
  <si>
    <t>HirschböCK</t>
  </si>
  <si>
    <t>Friedrich</t>
  </si>
  <si>
    <t>ULC Horn</t>
  </si>
  <si>
    <t>Hlávila</t>
  </si>
  <si>
    <t>Střechy Hlávila</t>
  </si>
  <si>
    <t>Hnilo</t>
  </si>
  <si>
    <t>Zdeněk</t>
  </si>
  <si>
    <t>Holcmanová</t>
  </si>
  <si>
    <t>Radka</t>
  </si>
  <si>
    <t>HoliCKý</t>
  </si>
  <si>
    <t>Holík</t>
  </si>
  <si>
    <t>Šimon</t>
  </si>
  <si>
    <t>Popocatepetl Znojmo</t>
  </si>
  <si>
    <t>Holíková</t>
  </si>
  <si>
    <t>Ida</t>
  </si>
  <si>
    <t>Znojemské běhání</t>
  </si>
  <si>
    <t>Holub</t>
  </si>
  <si>
    <t>Úsobí</t>
  </si>
  <si>
    <t>Horák</t>
  </si>
  <si>
    <t>SOKOL Prštice</t>
  </si>
  <si>
    <t>Horáková</t>
  </si>
  <si>
    <t>Šárka</t>
  </si>
  <si>
    <t>Hotař</t>
  </si>
  <si>
    <t>JPK axis Jihlava</t>
  </si>
  <si>
    <t>Hrdina</t>
  </si>
  <si>
    <t>M. Krumlov</t>
  </si>
  <si>
    <t>Hronek</t>
  </si>
  <si>
    <t>Hrubý</t>
  </si>
  <si>
    <t>Volejbal Znojmo</t>
  </si>
  <si>
    <t>Hrůza</t>
  </si>
  <si>
    <t>Hubáček</t>
  </si>
  <si>
    <t>Radim</t>
  </si>
  <si>
    <t>Hubatka</t>
  </si>
  <si>
    <t>Hubený</t>
  </si>
  <si>
    <t>Chalupa</t>
  </si>
  <si>
    <t>Rouchovany</t>
  </si>
  <si>
    <t>Chlubna</t>
  </si>
  <si>
    <t>TJ Nové Město Na Moravě</t>
  </si>
  <si>
    <t xml:space="preserve">Chudobová </t>
  </si>
  <si>
    <t>Ema</t>
  </si>
  <si>
    <t>Janek</t>
  </si>
  <si>
    <t>Žabčice</t>
  </si>
  <si>
    <t>Januška</t>
  </si>
  <si>
    <t>Šanov</t>
  </si>
  <si>
    <t>Juránek</t>
  </si>
  <si>
    <t>Stanislav</t>
  </si>
  <si>
    <t>OREL Židenice</t>
  </si>
  <si>
    <t>Štěpán</t>
  </si>
  <si>
    <t>Kabelka</t>
  </si>
  <si>
    <t>Mor. Budějovice</t>
  </si>
  <si>
    <t>Kelbl</t>
  </si>
  <si>
    <t>KOB MOIRA Brno</t>
  </si>
  <si>
    <t>Kinská</t>
  </si>
  <si>
    <t>Lucie</t>
  </si>
  <si>
    <t>SK Jihlava</t>
  </si>
  <si>
    <t>Klepal</t>
  </si>
  <si>
    <t>Blansko</t>
  </si>
  <si>
    <t>Klepalová</t>
  </si>
  <si>
    <t>Kamila</t>
  </si>
  <si>
    <t>JAC Brno</t>
  </si>
  <si>
    <t>Klimeš</t>
  </si>
  <si>
    <t>SK Dolní Kounice</t>
  </si>
  <si>
    <t>Klušáková</t>
  </si>
  <si>
    <t>Kocián</t>
  </si>
  <si>
    <t>Viktor</t>
  </si>
  <si>
    <t>PSK Znojmo</t>
  </si>
  <si>
    <t>Kolínek</t>
  </si>
  <si>
    <t>Koreš</t>
  </si>
  <si>
    <t>Arnošt</t>
  </si>
  <si>
    <t>Atletik Třebíč</t>
  </si>
  <si>
    <t>Koschuchová</t>
  </si>
  <si>
    <t>Kovář</t>
  </si>
  <si>
    <t>Orel Únanov</t>
  </si>
  <si>
    <t>Kratochvíl</t>
  </si>
  <si>
    <t>Sokol Rudíkov</t>
  </si>
  <si>
    <t>Krčmářová</t>
  </si>
  <si>
    <t>Jana</t>
  </si>
  <si>
    <t>Krejčí</t>
  </si>
  <si>
    <t>Bronislav</t>
  </si>
  <si>
    <t>Prdlavka SSSR</t>
  </si>
  <si>
    <t>Kresl</t>
  </si>
  <si>
    <t>Ladislav</t>
  </si>
  <si>
    <t>AC Český Krumlov</t>
  </si>
  <si>
    <t>Křivánek</t>
  </si>
  <si>
    <t>Cyklo point Hatě</t>
  </si>
  <si>
    <t>Kuben</t>
  </si>
  <si>
    <t>Kubíček</t>
  </si>
  <si>
    <t>Relax Dobré Pole</t>
  </si>
  <si>
    <t>Kubíková</t>
  </si>
  <si>
    <t>Tereza</t>
  </si>
  <si>
    <t>Kučera</t>
  </si>
  <si>
    <t xml:space="preserve">Jan </t>
  </si>
  <si>
    <t>TK Moravské Budějovice</t>
  </si>
  <si>
    <t>Kuchařík</t>
  </si>
  <si>
    <t>Hanební Bakaláři</t>
  </si>
  <si>
    <t>Kuchařová</t>
  </si>
  <si>
    <t>Simona</t>
  </si>
  <si>
    <t>Kundera</t>
  </si>
  <si>
    <t>AC Moravská Slavia</t>
  </si>
  <si>
    <t>Kutina</t>
  </si>
  <si>
    <t>CKK Znojmo</t>
  </si>
  <si>
    <t>Macinka</t>
  </si>
  <si>
    <t>SKC Znojmo</t>
  </si>
  <si>
    <t>Malaga</t>
  </si>
  <si>
    <t>Ludvík</t>
  </si>
  <si>
    <t xml:space="preserve">Marek </t>
  </si>
  <si>
    <t>Marková</t>
  </si>
  <si>
    <t>Martincová</t>
  </si>
  <si>
    <t>Ivana</t>
  </si>
  <si>
    <t>Moravská Slavia Brno</t>
  </si>
  <si>
    <t>Med</t>
  </si>
  <si>
    <t>Marcel</t>
  </si>
  <si>
    <t>Chasníci z venkova</t>
  </si>
  <si>
    <t>Medek</t>
  </si>
  <si>
    <t>Ivo</t>
  </si>
  <si>
    <t>TJ Hodonice</t>
  </si>
  <si>
    <t>Mejzlík</t>
  </si>
  <si>
    <t>Měřínský</t>
  </si>
  <si>
    <t>AK PERNÁ</t>
  </si>
  <si>
    <t>Michalec</t>
  </si>
  <si>
    <t>Mika</t>
  </si>
  <si>
    <t>Orel Obřany</t>
  </si>
  <si>
    <t>Motálek</t>
  </si>
  <si>
    <t>Motin</t>
  </si>
  <si>
    <t>Samuel</t>
  </si>
  <si>
    <t>Murník</t>
  </si>
  <si>
    <t>Sokol Tasovice</t>
  </si>
  <si>
    <t>Musil</t>
  </si>
  <si>
    <t>Náměšť nad Oslavou</t>
  </si>
  <si>
    <t>Narovec</t>
  </si>
  <si>
    <t>Radek</t>
  </si>
  <si>
    <t>Karlovy Vary</t>
  </si>
  <si>
    <t>Navrkal</t>
  </si>
  <si>
    <t>Michal</t>
  </si>
  <si>
    <t>Navrkalová</t>
  </si>
  <si>
    <t>Michaela</t>
  </si>
  <si>
    <t>Nikola</t>
  </si>
  <si>
    <t>Nehybka</t>
  </si>
  <si>
    <t>Nechvátal</t>
  </si>
  <si>
    <t>Cyklo Kněžice</t>
  </si>
  <si>
    <t>Nora</t>
  </si>
  <si>
    <t>Zaiser</t>
  </si>
  <si>
    <t>Nováček</t>
  </si>
  <si>
    <t>Novák</t>
  </si>
  <si>
    <t>Bohumil</t>
  </si>
  <si>
    <t>Běžec Vysočiny Jihlava</t>
  </si>
  <si>
    <t>Novotný</t>
  </si>
  <si>
    <t>VSK UNI  Brno</t>
  </si>
  <si>
    <t>Nožka</t>
  </si>
  <si>
    <t>Dinosport Ivančice</t>
  </si>
  <si>
    <t>Odstrčil</t>
  </si>
  <si>
    <t>Ožana</t>
  </si>
  <si>
    <t>Václav</t>
  </si>
  <si>
    <t>TJ Nové Město na Moravě</t>
  </si>
  <si>
    <t>Palko</t>
  </si>
  <si>
    <t>Aleš</t>
  </si>
  <si>
    <t>VSK UNI Brno</t>
  </si>
  <si>
    <t>Palková</t>
  </si>
  <si>
    <t>Lenka</t>
  </si>
  <si>
    <t>Rosice</t>
  </si>
  <si>
    <t>Papaj</t>
  </si>
  <si>
    <t>TJ Tasovice</t>
  </si>
  <si>
    <t>Pilař</t>
  </si>
  <si>
    <t>Pilát</t>
  </si>
  <si>
    <t>Luboš</t>
  </si>
  <si>
    <t>AUTHOR TUFO TI</t>
  </si>
  <si>
    <t>SK Okříšky</t>
  </si>
  <si>
    <t>Pilná</t>
  </si>
  <si>
    <t>Markéta</t>
  </si>
  <si>
    <t>Plechatý</t>
  </si>
  <si>
    <t>BK Velká Bíteš</t>
  </si>
  <si>
    <t>Podzimek</t>
  </si>
  <si>
    <t>Požgayová</t>
  </si>
  <si>
    <t>Bonbon Praha</t>
  </si>
  <si>
    <t>Procházka</t>
  </si>
  <si>
    <t>Dušan</t>
  </si>
  <si>
    <t>Průša</t>
  </si>
  <si>
    <t>Stera</t>
  </si>
  <si>
    <t>Přibil</t>
  </si>
  <si>
    <t>Přikryl</t>
  </si>
  <si>
    <t>Ptáček</t>
  </si>
  <si>
    <t>Beta Ursus Orienteering</t>
  </si>
  <si>
    <t>Puchner</t>
  </si>
  <si>
    <t>Rehberger</t>
  </si>
  <si>
    <t>Rene</t>
  </si>
  <si>
    <t>Rýznar</t>
  </si>
  <si>
    <t>ZN</t>
  </si>
  <si>
    <t>Řiháček</t>
  </si>
  <si>
    <t xml:space="preserve">Sedlaková </t>
  </si>
  <si>
    <t>Alena</t>
  </si>
  <si>
    <t>Seitl</t>
  </si>
  <si>
    <t>Sháněl</t>
  </si>
  <si>
    <t>Scherrer</t>
  </si>
  <si>
    <t>OREL Moravské Budějovice</t>
  </si>
  <si>
    <t>Schiffer</t>
  </si>
  <si>
    <t>Andrea</t>
  </si>
  <si>
    <t>LC Waldviertel</t>
  </si>
  <si>
    <t>Michael</t>
  </si>
  <si>
    <t>Sivera</t>
  </si>
  <si>
    <t>Sivila</t>
  </si>
  <si>
    <t>Shannon</t>
  </si>
  <si>
    <t>Slámová</t>
  </si>
  <si>
    <t>Smolík</t>
  </si>
  <si>
    <t>Smutný</t>
  </si>
  <si>
    <t>Soukup</t>
  </si>
  <si>
    <t>Milovice</t>
  </si>
  <si>
    <t>Soural</t>
  </si>
  <si>
    <t>Srb</t>
  </si>
  <si>
    <t>Srbová</t>
  </si>
  <si>
    <t>Stehlík</t>
  </si>
  <si>
    <t>Únanov</t>
  </si>
  <si>
    <t>Straka</t>
  </si>
  <si>
    <t>Kamil</t>
  </si>
  <si>
    <t>Dačice</t>
  </si>
  <si>
    <t>Suchý</t>
  </si>
  <si>
    <t>Svoboda</t>
  </si>
  <si>
    <t>Svobodová</t>
  </si>
  <si>
    <t>Syslová</t>
  </si>
  <si>
    <t>Eva</t>
  </si>
  <si>
    <t>Šabatka</t>
  </si>
  <si>
    <t>Cykloklub Kněžnice</t>
  </si>
  <si>
    <t>Šaroun</t>
  </si>
  <si>
    <t>Libor</t>
  </si>
  <si>
    <t>Širilla</t>
  </si>
  <si>
    <t>Šlezinger</t>
  </si>
  <si>
    <t>Ostrovačice</t>
  </si>
  <si>
    <t>Špaček</t>
  </si>
  <si>
    <t>Robert</t>
  </si>
  <si>
    <t>Šrámek</t>
  </si>
  <si>
    <t>SV Stříbro</t>
  </si>
  <si>
    <t>Štěpánek</t>
  </si>
  <si>
    <t>Seagal Team</t>
  </si>
  <si>
    <t>Štola</t>
  </si>
  <si>
    <t>Bermuda Pajzl Znojmo</t>
  </si>
  <si>
    <t>Šturala</t>
  </si>
  <si>
    <t>Tomaš</t>
  </si>
  <si>
    <t>Tešnar</t>
  </si>
  <si>
    <t>AC MoravskÁ SLAVIA</t>
  </si>
  <si>
    <t>Tima</t>
  </si>
  <si>
    <t>Restaurace CORSO</t>
  </si>
  <si>
    <t>Tischler</t>
  </si>
  <si>
    <t>René</t>
  </si>
  <si>
    <t>Chastnici z venkova</t>
  </si>
  <si>
    <t>Tojšl</t>
  </si>
  <si>
    <t>Toman</t>
  </si>
  <si>
    <t>Praetorian Paintball Znojmo, o.s.</t>
  </si>
  <si>
    <t>Tučka</t>
  </si>
  <si>
    <t>Tůma</t>
  </si>
  <si>
    <t>Václavek</t>
  </si>
  <si>
    <t>Z- Trans</t>
  </si>
  <si>
    <t>Václavík</t>
  </si>
  <si>
    <t>Mapei cyklo Kaňkovský</t>
  </si>
  <si>
    <t>Vajčner</t>
  </si>
  <si>
    <t>Cialfo-Znovín</t>
  </si>
  <si>
    <t>Znovín Znojmo</t>
  </si>
  <si>
    <t>Vala</t>
  </si>
  <si>
    <t>Konice u Znojma</t>
  </si>
  <si>
    <t>Vála</t>
  </si>
  <si>
    <t>Znojmo – Konice</t>
  </si>
  <si>
    <t>Vančurová</t>
  </si>
  <si>
    <t>OREL Rakšice</t>
  </si>
  <si>
    <t>Vávrová</t>
  </si>
  <si>
    <t>Veronika</t>
  </si>
  <si>
    <t>Vejchoda</t>
  </si>
  <si>
    <t>Vejvalka</t>
  </si>
  <si>
    <t>Moravský Krumlov</t>
  </si>
  <si>
    <t>Verčimák</t>
  </si>
  <si>
    <t>Atlanta Znojmo</t>
  </si>
  <si>
    <t>Veselá</t>
  </si>
  <si>
    <t>Vídeňský</t>
  </si>
  <si>
    <t>Vocílková</t>
  </si>
  <si>
    <t>Citonice</t>
  </si>
  <si>
    <t>Cyklo Mikulášek</t>
  </si>
  <si>
    <t>Zahradníčková</t>
  </si>
  <si>
    <t>Marika</t>
  </si>
  <si>
    <t>Zduba</t>
  </si>
  <si>
    <t>Zepletal</t>
  </si>
  <si>
    <t>Nutrilite</t>
  </si>
  <si>
    <t>Zimek</t>
  </si>
  <si>
    <t>orel Unanov</t>
  </si>
  <si>
    <t>Zvarik</t>
  </si>
  <si>
    <t>Košice</t>
  </si>
  <si>
    <t>Převod na formát pro další časové výpočty</t>
  </si>
  <si>
    <t>DNF(nebo -) = diskvalifikace, nedokončení závodu</t>
  </si>
  <si>
    <t>Čas cíl</t>
  </si>
  <si>
    <t>Pozice</t>
  </si>
  <si>
    <t>Dny</t>
  </si>
  <si>
    <t>Hodiny</t>
  </si>
  <si>
    <t>Minuty</t>
  </si>
  <si>
    <t>Sekundy</t>
  </si>
  <si>
    <t>Tisíciny</t>
  </si>
  <si>
    <t>sekund</t>
  </si>
  <si>
    <t>Rozsah kategorií 2015 závod</t>
  </si>
  <si>
    <t>Muži do 39:</t>
  </si>
  <si>
    <t>(RN 1976 a mladší)</t>
  </si>
  <si>
    <t>MA</t>
  </si>
  <si>
    <t>Muži 40 – 49:</t>
  </si>
  <si>
    <t>(RN 1975 – 1966)</t>
  </si>
  <si>
    <t>MB</t>
  </si>
  <si>
    <t>Muži 50 – 59:</t>
  </si>
  <si>
    <t>(RN 1965 – 1956)</t>
  </si>
  <si>
    <t>MC</t>
  </si>
  <si>
    <t xml:space="preserve">Muži nad 60: </t>
  </si>
  <si>
    <t>(RN 1955 a méně)</t>
  </si>
  <si>
    <t>MD</t>
  </si>
  <si>
    <t>Ženy do 34</t>
  </si>
  <si>
    <t>(RN 1981 a mladší)</t>
  </si>
  <si>
    <t>ŽA</t>
  </si>
  <si>
    <t>Ženy nad 35</t>
  </si>
  <si>
    <t>(RN 1980 a méně)</t>
  </si>
  <si>
    <t>ŽB</t>
  </si>
  <si>
    <t>Rozsah kategorií ZBP 2014/2015</t>
  </si>
  <si>
    <t>(RN 1975 a mladší)</t>
  </si>
  <si>
    <t>(RN 1974 – 1965)</t>
  </si>
  <si>
    <t>(RN 1964 – 1955)</t>
  </si>
  <si>
    <t>(RN 1954 a méně)</t>
  </si>
  <si>
    <t>(RN 1980 a mladší)</t>
  </si>
  <si>
    <t>(RN 1979 a méně)</t>
  </si>
  <si>
    <t>Body ZBP podle pořadí</t>
  </si>
  <si>
    <t>34.55</t>
  </si>
  <si>
    <t>35.04</t>
  </si>
  <si>
    <t>35.33</t>
  </si>
  <si>
    <t>37.06</t>
  </si>
  <si>
    <t>45.55</t>
  </si>
  <si>
    <t>46.42</t>
  </si>
  <si>
    <t>47.22</t>
  </si>
  <si>
    <t>51.58</t>
  </si>
  <si>
    <t>43.23</t>
  </si>
  <si>
    <t>44.03</t>
  </si>
  <si>
    <t>51.46</t>
  </si>
  <si>
    <t>35.19</t>
  </si>
  <si>
    <t>35.28</t>
  </si>
  <si>
    <t>36.13</t>
  </si>
  <si>
    <t>38.41</t>
  </si>
  <si>
    <t>38.59</t>
  </si>
  <si>
    <t>39.42</t>
  </si>
  <si>
    <t>40.27</t>
  </si>
  <si>
    <t>40.52</t>
  </si>
  <si>
    <t>41.43</t>
  </si>
  <si>
    <t>41.52</t>
  </si>
  <si>
    <t>42.33</t>
  </si>
  <si>
    <t>46.12</t>
  </si>
  <si>
    <t>33:58</t>
  </si>
  <si>
    <t>18:28</t>
  </si>
  <si>
    <t>19:01</t>
  </si>
  <si>
    <t>19:46</t>
  </si>
  <si>
    <t>20:04</t>
  </si>
  <si>
    <t>20:43</t>
  </si>
  <si>
    <t>21:29</t>
  </si>
  <si>
    <t>22:09</t>
  </si>
  <si>
    <t>23:20</t>
  </si>
  <si>
    <t>23:26</t>
  </si>
  <si>
    <t>23:37</t>
  </si>
  <si>
    <t>23:53</t>
  </si>
  <si>
    <t>25:57</t>
  </si>
  <si>
    <t>26:07</t>
  </si>
  <si>
    <t>43:34</t>
  </si>
  <si>
    <t>43:51</t>
  </si>
  <si>
    <t>45:12</t>
  </si>
  <si>
    <t>52:47</t>
  </si>
  <si>
    <t>32:37</t>
  </si>
  <si>
    <t>35:59</t>
  </si>
  <si>
    <t>36:01</t>
  </si>
  <si>
    <t>36:54</t>
  </si>
  <si>
    <t>37:09</t>
  </si>
  <si>
    <t>37:15</t>
  </si>
  <si>
    <t>37:37</t>
  </si>
  <si>
    <t>37:38</t>
  </si>
  <si>
    <t>40:29</t>
  </si>
  <si>
    <t>41:01</t>
  </si>
  <si>
    <t>41:04</t>
  </si>
  <si>
    <t>44:30</t>
  </si>
  <si>
    <t>45:24</t>
  </si>
  <si>
    <t>Start</t>
  </si>
  <si>
    <r>
      <t xml:space="preserve"> </t>
    </r>
    <r>
      <rPr>
        <b/>
        <sz val="96"/>
        <rFont val="Arial CE"/>
        <family val="2"/>
      </rPr>
      <t>v 10:30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</si>
</sst>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HH:MM:SS"/>
    <numFmt numFmtId="167" formatCode="MM:SS;@"/>
    <numFmt numFmtId="168" formatCode="HH:MM:SS.000"/>
    <numFmt numFmtId="169" formatCode="[H]:MM:SS"/>
    <numFmt numFmtId="170" formatCode="MM:SS.00"/>
  </numFmts>
  <fonts count="37">
    <font>
      <sz val="10"/>
      <name val="Arial CE"/>
      <family val="2"/>
    </font>
    <font>
      <sz val="10"/>
      <name val="Arial"/>
      <family val="0"/>
    </font>
    <font>
      <b/>
      <sz val="10"/>
      <color indexed="8"/>
      <name val="Arial CE"/>
      <family val="2"/>
    </font>
    <font>
      <b/>
      <sz val="13"/>
      <color indexed="8"/>
      <name val="Arial CE"/>
      <family val="2"/>
    </font>
    <font>
      <b/>
      <u val="single"/>
      <sz val="14"/>
      <color indexed="10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b/>
      <u val="single"/>
      <sz val="12"/>
      <color indexed="10"/>
      <name val="Arial CE"/>
      <family val="2"/>
    </font>
    <font>
      <b/>
      <sz val="10"/>
      <color indexed="12"/>
      <name val="Arial CE"/>
      <family val="2"/>
    </font>
    <font>
      <sz val="10"/>
      <color indexed="8"/>
      <name val="Arial CE"/>
      <family val="2"/>
    </font>
    <font>
      <b/>
      <sz val="10"/>
      <color indexed="10"/>
      <name val="Arial CE"/>
      <family val="2"/>
    </font>
    <font>
      <b/>
      <sz val="10"/>
      <name val="Arial CE"/>
      <family val="2"/>
    </font>
    <font>
      <b/>
      <sz val="10"/>
      <color indexed="30"/>
      <name val="Arial CE"/>
      <family val="2"/>
    </font>
    <font>
      <b/>
      <sz val="10"/>
      <color indexed="30"/>
      <name val="Arial"/>
      <family val="2"/>
    </font>
    <font>
      <sz val="10"/>
      <color indexed="10"/>
      <name val="Arial CE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u val="single"/>
      <sz val="15"/>
      <color indexed="16"/>
      <name val="Franklin Gothic Medium"/>
      <family val="2"/>
    </font>
    <font>
      <sz val="12"/>
      <color indexed="8"/>
      <name val="Arial CE"/>
      <family val="2"/>
    </font>
    <font>
      <b/>
      <sz val="8"/>
      <name val="Arial CE"/>
      <family val="2"/>
    </font>
    <font>
      <b/>
      <sz val="14"/>
      <color indexed="10"/>
      <name val="Arial CE"/>
      <family val="2"/>
    </font>
    <font>
      <b/>
      <u val="single"/>
      <sz val="18"/>
      <color indexed="16"/>
      <name val="Franklin Gothic Medium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24"/>
      <name val="Arial CE"/>
      <family val="2"/>
    </font>
    <font>
      <b/>
      <sz val="15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2"/>
      <color indexed="10"/>
      <name val="Arial CE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2"/>
      <color indexed="8"/>
      <name val="Arial"/>
      <family val="2"/>
    </font>
    <font>
      <sz val="12"/>
      <name val="Arial CE"/>
      <family val="2"/>
    </font>
    <font>
      <b/>
      <sz val="96"/>
      <name val="Arial CE"/>
      <family val="2"/>
    </font>
    <font>
      <b/>
      <sz val="80"/>
      <name val="Arial CE"/>
      <family val="2"/>
    </font>
  </fonts>
  <fills count="13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7" fillId="0" borderId="0">
      <alignment/>
      <protection/>
    </xf>
  </cellStyleXfs>
  <cellXfs count="14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2" fillId="0" borderId="0" xfId="0" applyFont="1" applyBorder="1" applyAlignment="1">
      <alignment vertical="top" wrapText="1"/>
    </xf>
    <xf numFmtId="164" fontId="3" fillId="0" borderId="0" xfId="0" applyFont="1" applyBorder="1" applyAlignment="1">
      <alignment vertical="center" wrapText="1"/>
    </xf>
    <xf numFmtId="164" fontId="4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2" borderId="0" xfId="0" applyFill="1" applyAlignment="1">
      <alignment horizontal="center"/>
    </xf>
    <xf numFmtId="164" fontId="5" fillId="2" borderId="0" xfId="0" applyFont="1" applyFill="1" applyAlignment="1">
      <alignment horizontal="center"/>
    </xf>
    <xf numFmtId="164" fontId="5" fillId="2" borderId="0" xfId="0" applyFont="1" applyFill="1" applyAlignment="1">
      <alignment/>
    </xf>
    <xf numFmtId="164" fontId="6" fillId="3" borderId="0" xfId="0" applyFont="1" applyFill="1" applyAlignment="1">
      <alignment/>
    </xf>
    <xf numFmtId="164" fontId="0" fillId="3" borderId="0" xfId="0" applyFill="1" applyAlignment="1">
      <alignment/>
    </xf>
    <xf numFmtId="164" fontId="0" fillId="3" borderId="0" xfId="0" applyFill="1" applyAlignment="1">
      <alignment horizontal="center"/>
    </xf>
    <xf numFmtId="164" fontId="5" fillId="3" borderId="0" xfId="0" applyFont="1" applyFill="1" applyAlignment="1">
      <alignment/>
    </xf>
    <xf numFmtId="164" fontId="5" fillId="3" borderId="0" xfId="0" applyFont="1" applyFill="1" applyAlignment="1">
      <alignment horizontal="right"/>
    </xf>
    <xf numFmtId="164" fontId="7" fillId="3" borderId="0" xfId="0" applyFont="1" applyFill="1" applyAlignment="1">
      <alignment/>
    </xf>
    <xf numFmtId="164" fontId="2" fillId="0" borderId="1" xfId="0" applyFont="1" applyBorder="1" applyAlignment="1">
      <alignment horizontal="right" vertical="top" wrapText="1"/>
    </xf>
    <xf numFmtId="164" fontId="2" fillId="0" borderId="1" xfId="0" applyFont="1" applyBorder="1" applyAlignment="1">
      <alignment vertical="top" wrapText="1"/>
    </xf>
    <xf numFmtId="164" fontId="2" fillId="0" borderId="1" xfId="0" applyFont="1" applyBorder="1" applyAlignment="1">
      <alignment horizontal="center" vertical="top" wrapText="1"/>
    </xf>
    <xf numFmtId="164" fontId="7" fillId="0" borderId="0" xfId="0" applyFont="1" applyAlignment="1">
      <alignment vertical="top"/>
    </xf>
    <xf numFmtId="164" fontId="8" fillId="4" borderId="2" xfId="0" applyFont="1" applyFill="1" applyBorder="1" applyAlignment="1">
      <alignment/>
    </xf>
    <xf numFmtId="164" fontId="0" fillId="4" borderId="3" xfId="0" applyFill="1" applyBorder="1" applyAlignment="1">
      <alignment/>
    </xf>
    <xf numFmtId="164" fontId="8" fillId="4" borderId="3" xfId="0" applyFont="1" applyFill="1" applyBorder="1" applyAlignment="1">
      <alignment/>
    </xf>
    <xf numFmtId="164" fontId="0" fillId="4" borderId="3" xfId="0" applyFill="1" applyBorder="1" applyAlignment="1">
      <alignment horizontal="center"/>
    </xf>
    <xf numFmtId="165" fontId="9" fillId="4" borderId="3" xfId="0" applyNumberFormat="1" applyFont="1" applyFill="1" applyBorder="1" applyAlignment="1">
      <alignment horizontal="right"/>
    </xf>
    <xf numFmtId="164" fontId="0" fillId="4" borderId="4" xfId="0" applyFill="1" applyBorder="1" applyAlignment="1">
      <alignment/>
    </xf>
    <xf numFmtId="164" fontId="8" fillId="0" borderId="5" xfId="0" applyFont="1" applyBorder="1" applyAlignment="1">
      <alignment/>
    </xf>
    <xf numFmtId="164" fontId="10" fillId="3" borderId="5" xfId="0" applyFont="1" applyFill="1" applyBorder="1" applyAlignment="1">
      <alignment/>
    </xf>
    <xf numFmtId="164" fontId="11" fillId="3" borderId="5" xfId="0" applyFont="1" applyFill="1" applyBorder="1" applyAlignment="1">
      <alignment/>
    </xf>
    <xf numFmtId="164" fontId="0" fillId="3" borderId="5" xfId="0" applyFont="1" applyFill="1" applyBorder="1" applyAlignment="1">
      <alignment/>
    </xf>
    <xf numFmtId="164" fontId="0" fillId="3" borderId="5" xfId="0" applyFont="1" applyFill="1" applyBorder="1" applyAlignment="1">
      <alignment horizontal="center"/>
    </xf>
    <xf numFmtId="164" fontId="12" fillId="3" borderId="5" xfId="0" applyFont="1" applyFill="1" applyBorder="1" applyAlignment="1">
      <alignment horizontal="center"/>
    </xf>
    <xf numFmtId="164" fontId="12" fillId="0" borderId="5" xfId="0" applyFont="1" applyBorder="1" applyAlignment="1">
      <alignment horizontal="center"/>
    </xf>
    <xf numFmtId="166" fontId="0" fillId="0" borderId="5" xfId="0" applyNumberFormat="1" applyBorder="1" applyAlignment="1">
      <alignment horizontal="right"/>
    </xf>
    <xf numFmtId="167" fontId="1" fillId="0" borderId="5" xfId="0" applyNumberFormat="1" applyFont="1" applyBorder="1" applyAlignment="1">
      <alignment wrapText="1"/>
    </xf>
    <xf numFmtId="164" fontId="10" fillId="0" borderId="5" xfId="0" applyFont="1" applyBorder="1" applyAlignment="1">
      <alignment/>
    </xf>
    <xf numFmtId="164" fontId="11" fillId="0" borderId="5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5" xfId="0" applyFont="1" applyBorder="1" applyAlignment="1">
      <alignment horizontal="center"/>
    </xf>
    <xf numFmtId="166" fontId="0" fillId="0" borderId="5" xfId="0" applyNumberFormat="1" applyBorder="1" applyAlignment="1">
      <alignment/>
    </xf>
    <xf numFmtId="164" fontId="5" fillId="2" borderId="0" xfId="0" applyNumberFormat="1" applyFont="1" applyFill="1" applyAlignment="1">
      <alignment horizontal="center"/>
    </xf>
    <xf numFmtId="164" fontId="5" fillId="3" borderId="0" xfId="0" applyFont="1" applyFill="1" applyAlignment="1">
      <alignment horizontal="center"/>
    </xf>
    <xf numFmtId="164" fontId="13" fillId="0" borderId="5" xfId="0" applyFont="1" applyBorder="1" applyAlignment="1">
      <alignment/>
    </xf>
    <xf numFmtId="164" fontId="14" fillId="0" borderId="5" xfId="0" applyFont="1" applyBorder="1" applyAlignment="1">
      <alignment/>
    </xf>
    <xf numFmtId="164" fontId="0" fillId="0" borderId="5" xfId="0" applyFont="1" applyBorder="1" applyAlignment="1">
      <alignment/>
    </xf>
    <xf numFmtId="166" fontId="0" fillId="0" borderId="5" xfId="0" applyNumberFormat="1" applyFont="1" applyBorder="1" applyAlignment="1">
      <alignment horizontal="center"/>
    </xf>
    <xf numFmtId="164" fontId="8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wrapText="1"/>
    </xf>
    <xf numFmtId="164" fontId="8" fillId="3" borderId="0" xfId="0" applyFont="1" applyFill="1" applyAlignment="1">
      <alignment horizontal="right"/>
    </xf>
    <xf numFmtId="164" fontId="15" fillId="0" borderId="5" xfId="0" applyFont="1" applyBorder="1" applyAlignment="1">
      <alignment/>
    </xf>
    <xf numFmtId="164" fontId="16" fillId="0" borderId="5" xfId="0" applyFont="1" applyBorder="1" applyAlignment="1">
      <alignment/>
    </xf>
    <xf numFmtId="164" fontId="4" fillId="5" borderId="0" xfId="0" applyFont="1" applyFill="1" applyAlignment="1">
      <alignment/>
    </xf>
    <xf numFmtId="164" fontId="17" fillId="5" borderId="0" xfId="0" applyFont="1" applyFill="1" applyAlignment="1">
      <alignment/>
    </xf>
    <xf numFmtId="164" fontId="0" fillId="5" borderId="0" xfId="0" applyFill="1" applyAlignment="1">
      <alignment/>
    </xf>
    <xf numFmtId="164" fontId="0" fillId="5" borderId="0" xfId="0" applyFill="1" applyAlignment="1">
      <alignment horizontal="center"/>
    </xf>
    <xf numFmtId="164" fontId="6" fillId="6" borderId="0" xfId="0" applyFont="1" applyFill="1" applyAlignment="1">
      <alignment/>
    </xf>
    <xf numFmtId="164" fontId="0" fillId="6" borderId="0" xfId="0" applyFill="1" applyAlignment="1">
      <alignment/>
    </xf>
    <xf numFmtId="164" fontId="0" fillId="6" borderId="0" xfId="0" applyFill="1" applyAlignment="1">
      <alignment horizontal="center"/>
    </xf>
    <xf numFmtId="164" fontId="18" fillId="6" borderId="0" xfId="0" applyFont="1" applyFill="1" applyAlignment="1">
      <alignment/>
    </xf>
    <xf numFmtId="164" fontId="2" fillId="7" borderId="1" xfId="0" applyFont="1" applyFill="1" applyBorder="1" applyAlignment="1">
      <alignment horizontal="right" vertical="top" wrapText="1"/>
    </xf>
    <xf numFmtId="164" fontId="2" fillId="7" borderId="1" xfId="0" applyFont="1" applyFill="1" applyBorder="1" applyAlignment="1">
      <alignment vertical="top" wrapText="1"/>
    </xf>
    <xf numFmtId="164" fontId="2" fillId="7" borderId="1" xfId="0" applyFont="1" applyFill="1" applyBorder="1" applyAlignment="1">
      <alignment horizontal="center" vertical="top" wrapText="1"/>
    </xf>
    <xf numFmtId="164" fontId="8" fillId="4" borderId="3" xfId="0" applyFont="1" applyFill="1" applyBorder="1" applyAlignment="1">
      <alignment horizontal="right"/>
    </xf>
    <xf numFmtId="165" fontId="9" fillId="4" borderId="4" xfId="0" applyNumberFormat="1" applyFont="1" applyFill="1" applyBorder="1" applyAlignment="1">
      <alignment horizontal="center"/>
    </xf>
    <xf numFmtId="164" fontId="0" fillId="0" borderId="5" xfId="0" applyFont="1" applyBorder="1" applyAlignment="1">
      <alignment horizontal="right"/>
    </xf>
    <xf numFmtId="164" fontId="12" fillId="0" borderId="5" xfId="0" applyFont="1" applyBorder="1" applyAlignment="1">
      <alignment horizontal="right"/>
    </xf>
    <xf numFmtId="164" fontId="0" fillId="0" borderId="5" xfId="0" applyNumberFormat="1" applyBorder="1" applyAlignment="1">
      <alignment horizontal="center"/>
    </xf>
    <xf numFmtId="164" fontId="10" fillId="8" borderId="5" xfId="0" applyFont="1" applyFill="1" applyBorder="1" applyAlignment="1">
      <alignment/>
    </xf>
    <xf numFmtId="164" fontId="11" fillId="8" borderId="5" xfId="0" applyFont="1" applyFill="1" applyBorder="1" applyAlignment="1">
      <alignment/>
    </xf>
    <xf numFmtId="164" fontId="0" fillId="8" borderId="5" xfId="0" applyFont="1" applyFill="1" applyBorder="1" applyAlignment="1">
      <alignment/>
    </xf>
    <xf numFmtId="164" fontId="0" fillId="8" borderId="5" xfId="0" applyFont="1" applyFill="1" applyBorder="1" applyAlignment="1">
      <alignment horizontal="right"/>
    </xf>
    <xf numFmtId="164" fontId="12" fillId="8" borderId="5" xfId="0" applyFont="1" applyFill="1" applyBorder="1" applyAlignment="1">
      <alignment horizontal="right"/>
    </xf>
    <xf numFmtId="165" fontId="0" fillId="8" borderId="5" xfId="0" applyNumberFormat="1" applyFont="1" applyFill="1" applyBorder="1" applyAlignment="1">
      <alignment horizontal="center"/>
    </xf>
    <xf numFmtId="164" fontId="0" fillId="8" borderId="5" xfId="0" applyFont="1" applyFill="1" applyBorder="1" applyAlignment="1">
      <alignment/>
    </xf>
    <xf numFmtId="164" fontId="19" fillId="0" borderId="0" xfId="0" applyFont="1" applyAlignment="1">
      <alignment wrapText="1"/>
    </xf>
    <xf numFmtId="164" fontId="6" fillId="6" borderId="1" xfId="0" applyFont="1" applyFill="1" applyBorder="1" applyAlignment="1">
      <alignment horizontal="right" wrapText="1"/>
    </xf>
    <xf numFmtId="164" fontId="6" fillId="6" borderId="1" xfId="0" applyFont="1" applyFill="1" applyBorder="1" applyAlignment="1">
      <alignment horizontal="right"/>
    </xf>
    <xf numFmtId="164" fontId="20" fillId="0" borderId="5" xfId="0" applyFont="1" applyBorder="1" applyAlignment="1">
      <alignment/>
    </xf>
    <xf numFmtId="164" fontId="11" fillId="0" borderId="5" xfId="0" applyNumberFormat="1" applyFont="1" applyBorder="1" applyAlignment="1">
      <alignment/>
    </xf>
    <xf numFmtId="164" fontId="21" fillId="5" borderId="0" xfId="0" applyFont="1" applyFill="1" applyAlignment="1">
      <alignment/>
    </xf>
    <xf numFmtId="164" fontId="7" fillId="0" borderId="0" xfId="0" applyFont="1" applyAlignment="1">
      <alignment/>
    </xf>
    <xf numFmtId="164" fontId="2" fillId="9" borderId="0" xfId="0" applyFont="1" applyFill="1" applyBorder="1" applyAlignment="1">
      <alignment horizontal="right" vertical="top" wrapText="1"/>
    </xf>
    <xf numFmtId="164" fontId="2" fillId="9" borderId="0" xfId="0" applyFont="1" applyFill="1" applyBorder="1" applyAlignment="1">
      <alignment vertical="top" wrapText="1"/>
    </xf>
    <xf numFmtId="164" fontId="2" fillId="7" borderId="0" xfId="0" applyFont="1" applyFill="1" applyBorder="1" applyAlignment="1">
      <alignment horizontal="right" vertical="top" wrapText="1"/>
    </xf>
    <xf numFmtId="164" fontId="8" fillId="10" borderId="5" xfId="0" applyFont="1" applyFill="1" applyBorder="1" applyAlignment="1">
      <alignment/>
    </xf>
    <xf numFmtId="164" fontId="10" fillId="10" borderId="5" xfId="0" applyFont="1" applyFill="1" applyBorder="1" applyAlignment="1">
      <alignment/>
    </xf>
    <xf numFmtId="164" fontId="11" fillId="10" borderId="5" xfId="0" applyFont="1" applyFill="1" applyBorder="1" applyAlignment="1">
      <alignment/>
    </xf>
    <xf numFmtId="164" fontId="0" fillId="10" borderId="5" xfId="0" applyFont="1" applyFill="1" applyBorder="1" applyAlignment="1">
      <alignment/>
    </xf>
    <xf numFmtId="164" fontId="0" fillId="10" borderId="5" xfId="0" applyFont="1" applyFill="1" applyBorder="1" applyAlignment="1">
      <alignment horizontal="right"/>
    </xf>
    <xf numFmtId="164" fontId="12" fillId="10" borderId="5" xfId="0" applyFont="1" applyFill="1" applyBorder="1" applyAlignment="1">
      <alignment horizontal="right"/>
    </xf>
    <xf numFmtId="166" fontId="0" fillId="10" borderId="5" xfId="0" applyNumberFormat="1" applyFill="1" applyBorder="1" applyAlignment="1">
      <alignment/>
    </xf>
    <xf numFmtId="164" fontId="5" fillId="10" borderId="5" xfId="0" applyFont="1" applyFill="1" applyBorder="1" applyAlignment="1">
      <alignment/>
    </xf>
    <xf numFmtId="164" fontId="0" fillId="10" borderId="0" xfId="0" applyFill="1" applyAlignment="1">
      <alignment/>
    </xf>
    <xf numFmtId="164" fontId="8" fillId="3" borderId="5" xfId="0" applyFont="1" applyFill="1" applyBorder="1" applyAlignment="1">
      <alignment/>
    </xf>
    <xf numFmtId="164" fontId="0" fillId="3" borderId="5" xfId="0" applyFont="1" applyFill="1" applyBorder="1" applyAlignment="1">
      <alignment horizontal="right"/>
    </xf>
    <xf numFmtId="164" fontId="12" fillId="3" borderId="5" xfId="0" applyFont="1" applyFill="1" applyBorder="1" applyAlignment="1">
      <alignment horizontal="right"/>
    </xf>
    <xf numFmtId="166" fontId="0" fillId="3" borderId="5" xfId="0" applyNumberFormat="1" applyFill="1" applyBorder="1" applyAlignment="1">
      <alignment/>
    </xf>
    <xf numFmtId="164" fontId="5" fillId="3" borderId="5" xfId="0" applyFont="1" applyFill="1" applyBorder="1" applyAlignment="1">
      <alignment/>
    </xf>
    <xf numFmtId="164" fontId="5" fillId="8" borderId="5" xfId="0" applyFont="1" applyFill="1" applyBorder="1" applyAlignment="1">
      <alignment/>
    </xf>
    <xf numFmtId="164" fontId="0" fillId="8" borderId="0" xfId="0" applyFill="1" applyAlignment="1">
      <alignment/>
    </xf>
    <xf numFmtId="164" fontId="22" fillId="11" borderId="5" xfId="0" applyFont="1" applyFill="1" applyBorder="1" applyAlignment="1">
      <alignment/>
    </xf>
    <xf numFmtId="164" fontId="22" fillId="11" borderId="5" xfId="0" applyFont="1" applyFill="1" applyBorder="1" applyAlignment="1">
      <alignment/>
    </xf>
    <xf numFmtId="164" fontId="23" fillId="11" borderId="5" xfId="0" applyFont="1" applyFill="1" applyBorder="1" applyAlignment="1">
      <alignment/>
    </xf>
    <xf numFmtId="164" fontId="23" fillId="11" borderId="5" xfId="0" applyFont="1" applyFill="1" applyBorder="1" applyAlignment="1">
      <alignment horizontal="right"/>
    </xf>
    <xf numFmtId="164" fontId="22" fillId="11" borderId="5" xfId="0" applyFont="1" applyFill="1" applyBorder="1" applyAlignment="1">
      <alignment horizontal="right"/>
    </xf>
    <xf numFmtId="166" fontId="23" fillId="11" borderId="5" xfId="0" applyNumberFormat="1" applyFont="1" applyFill="1" applyBorder="1" applyAlignment="1">
      <alignment/>
    </xf>
    <xf numFmtId="164" fontId="5" fillId="11" borderId="5" xfId="0" applyFont="1" applyFill="1" applyBorder="1" applyAlignment="1">
      <alignment/>
    </xf>
    <xf numFmtId="164" fontId="8" fillId="11" borderId="5" xfId="0" applyFont="1" applyFill="1" applyBorder="1" applyAlignment="1">
      <alignment/>
    </xf>
    <xf numFmtId="164" fontId="0" fillId="11" borderId="0" xfId="0" applyFill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/>
    </xf>
    <xf numFmtId="164" fontId="14" fillId="0" borderId="0" xfId="0" applyFont="1" applyAlignment="1">
      <alignment/>
    </xf>
    <xf numFmtId="164" fontId="14" fillId="0" borderId="0" xfId="0" applyFont="1" applyBorder="1" applyAlignment="1">
      <alignment/>
    </xf>
    <xf numFmtId="164" fontId="9" fillId="0" borderId="0" xfId="0" applyFont="1" applyAlignment="1">
      <alignment/>
    </xf>
    <xf numFmtId="164" fontId="0" fillId="0" borderId="0" xfId="0" applyFont="1" applyAlignment="1">
      <alignment horizontal="right"/>
    </xf>
    <xf numFmtId="168" fontId="11" fillId="0" borderId="5" xfId="0" applyNumberFormat="1" applyFont="1" applyBorder="1" applyAlignment="1">
      <alignment/>
    </xf>
    <xf numFmtId="164" fontId="24" fillId="6" borderId="5" xfId="0" applyFont="1" applyFill="1" applyBorder="1" applyAlignment="1">
      <alignment/>
    </xf>
    <xf numFmtId="164" fontId="25" fillId="6" borderId="5" xfId="0" applyFont="1" applyFill="1" applyBorder="1" applyAlignment="1">
      <alignment horizontal="right"/>
    </xf>
    <xf numFmtId="164" fontId="25" fillId="0" borderId="5" xfId="0" applyFont="1" applyBorder="1" applyAlignment="1">
      <alignment/>
    </xf>
    <xf numFmtId="164" fontId="25" fillId="0" borderId="5" xfId="0" applyFont="1" applyBorder="1" applyAlignment="1">
      <alignment horizontal="left"/>
    </xf>
    <xf numFmtId="164" fontId="25" fillId="0" borderId="5" xfId="0" applyFont="1" applyBorder="1" applyAlignment="1">
      <alignment horizontal="right"/>
    </xf>
    <xf numFmtId="164" fontId="25" fillId="6" borderId="5" xfId="0" applyFont="1" applyFill="1" applyBorder="1" applyAlignment="1">
      <alignment horizontal="left"/>
    </xf>
    <xf numFmtId="164" fontId="26" fillId="6" borderId="0" xfId="0" applyFont="1" applyFill="1" applyAlignment="1">
      <alignment horizontal="left"/>
    </xf>
    <xf numFmtId="164" fontId="28" fillId="4" borderId="6" xfId="20" applyFont="1" applyFill="1" applyBorder="1">
      <alignment/>
      <protection/>
    </xf>
    <xf numFmtId="164" fontId="0" fillId="0" borderId="0" xfId="0" applyNumberFormat="1" applyAlignment="1">
      <alignment/>
    </xf>
    <xf numFmtId="164" fontId="6" fillId="12" borderId="0" xfId="0" applyFont="1" applyFill="1" applyAlignment="1">
      <alignment/>
    </xf>
    <xf numFmtId="164" fontId="29" fillId="0" borderId="5" xfId="0" applyFont="1" applyBorder="1" applyAlignment="1">
      <alignment/>
    </xf>
    <xf numFmtId="164" fontId="5" fillId="0" borderId="5" xfId="0" applyFont="1" applyBorder="1" applyAlignment="1">
      <alignment/>
    </xf>
    <xf numFmtId="169" fontId="30" fillId="10" borderId="1" xfId="0" applyNumberFormat="1" applyFont="1" applyFill="1" applyBorder="1" applyAlignment="1">
      <alignment horizontal="center" vertical="center"/>
    </xf>
    <xf numFmtId="164" fontId="31" fillId="0" borderId="0" xfId="0" applyFont="1" applyAlignment="1">
      <alignment wrapText="1"/>
    </xf>
    <xf numFmtId="170" fontId="32" fillId="0" borderId="0" xfId="0" applyNumberFormat="1" applyFont="1" applyAlignment="1">
      <alignment horizontal="center"/>
    </xf>
    <xf numFmtId="164" fontId="32" fillId="0" borderId="5" xfId="0" applyFont="1" applyBorder="1" applyAlignment="1">
      <alignment/>
    </xf>
    <xf numFmtId="166" fontId="32" fillId="0" borderId="5" xfId="0" applyNumberFormat="1" applyFont="1" applyBorder="1" applyAlignment="1">
      <alignment/>
    </xf>
    <xf numFmtId="169" fontId="33" fillId="10" borderId="1" xfId="0" applyNumberFormat="1" applyFont="1" applyFill="1" applyBorder="1" applyAlignment="1">
      <alignment horizontal="center" vertical="center"/>
    </xf>
    <xf numFmtId="169" fontId="34" fillId="10" borderId="1" xfId="0" applyNumberFormat="1" applyFont="1" applyFill="1" applyBorder="1" applyAlignment="1">
      <alignment horizontal="center" vertical="center"/>
    </xf>
    <xf numFmtId="169" fontId="34" fillId="0" borderId="1" xfId="0" applyNumberFormat="1" applyFont="1" applyFill="1" applyBorder="1" applyAlignment="1">
      <alignment horizontal="center" vertical="center"/>
    </xf>
    <xf numFmtId="169" fontId="30" fillId="0" borderId="1" xfId="0" applyNumberFormat="1" applyFont="1" applyFill="1" applyBorder="1" applyAlignment="1">
      <alignment horizontal="center" vertical="center"/>
    </xf>
    <xf numFmtId="169" fontId="33" fillId="0" borderId="1" xfId="0" applyNumberFormat="1" applyFont="1" applyFill="1" applyBorder="1" applyAlignment="1">
      <alignment horizontal="center" vertical="center" wrapText="1"/>
    </xf>
    <xf numFmtId="169" fontId="30" fillId="0" borderId="7" xfId="0" applyNumberFormat="1" applyFont="1" applyBorder="1" applyAlignment="1">
      <alignment horizontal="center"/>
    </xf>
    <xf numFmtId="164" fontId="35" fillId="0" borderId="0" xfId="0" applyFont="1" applyAlignment="1">
      <alignment horizontal="center"/>
    </xf>
    <xf numFmtId="164" fontId="36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914400</xdr:colOff>
      <xdr:row>0</xdr:row>
      <xdr:rowOff>38100</xdr:rowOff>
    </xdr:from>
    <xdr:to>
      <xdr:col>10</xdr:col>
      <xdr:colOff>523875</xdr:colOff>
      <xdr:row>0</xdr:row>
      <xdr:rowOff>933450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8100"/>
          <a:ext cx="59245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lbinhanak.cz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90" zoomScaleNormal="90" zoomScaleSheetLayoutView="90" workbookViewId="0" topLeftCell="A31">
      <selection activeCell="F29" sqref="F29"/>
    </sheetView>
  </sheetViews>
  <sheetFormatPr defaultColWidth="9.00390625" defaultRowHeight="12.75"/>
  <cols>
    <col min="1" max="1" width="6.25390625" style="0" customWidth="1"/>
    <col min="2" max="2" width="5.375" style="0" customWidth="1"/>
    <col min="3" max="3" width="23.50390625" style="0" customWidth="1"/>
    <col min="4" max="4" width="20.25390625" style="0" customWidth="1"/>
    <col min="5" max="5" width="27.375" style="0" customWidth="1"/>
    <col min="6" max="6" width="7.50390625" style="1" customWidth="1"/>
    <col min="7" max="7" width="6.75390625" style="1" customWidth="1"/>
    <col min="8" max="8" width="7.25390625" style="1" customWidth="1"/>
    <col min="9" max="9" width="8.25390625" style="2" customWidth="1"/>
    <col min="10" max="10" width="5.50390625" style="0" customWidth="1"/>
    <col min="11" max="11" width="7.375" style="0" customWidth="1"/>
    <col min="256" max="16384" width="11.625" style="0" customWidth="1"/>
  </cols>
  <sheetData>
    <row r="1" spans="1:11" ht="75" customHeight="1">
      <c r="A1" s="3"/>
      <c r="B1" s="3"/>
      <c r="C1" s="4" t="s">
        <v>0</v>
      </c>
      <c r="D1" s="3"/>
      <c r="E1" s="3"/>
      <c r="F1" s="3"/>
      <c r="G1" s="3"/>
      <c r="H1" s="3"/>
      <c r="I1" s="3"/>
      <c r="J1" s="3"/>
      <c r="K1" s="3"/>
    </row>
    <row r="2" spans="1:11" ht="12.75">
      <c r="A2" s="5" t="str">
        <f>'Zadani_bezcu HZ + P'!B1</f>
        <v>10.z. ZBP – 25.04.2015 „BĚH GRÁNICEMI O POHÁR STAROSTY MĚSTA ZNOJMA“ </v>
      </c>
      <c r="B2" s="6"/>
      <c r="C2" s="6"/>
      <c r="D2" s="6"/>
      <c r="E2" s="6"/>
      <c r="F2" s="7"/>
      <c r="G2" s="7"/>
      <c r="H2" s="8"/>
      <c r="I2" s="9">
        <f>'Zadani_bezcu HZ + P'!H5</f>
        <v>6</v>
      </c>
      <c r="J2" s="9" t="s">
        <v>1</v>
      </c>
      <c r="K2" s="9" t="s">
        <v>2</v>
      </c>
    </row>
    <row r="3" spans="1:11" s="15" customFormat="1" ht="12.75">
      <c r="A3" s="10" t="s">
        <v>3</v>
      </c>
      <c r="B3" s="11"/>
      <c r="C3" s="11"/>
      <c r="D3" s="11"/>
      <c r="E3" s="11"/>
      <c r="F3" s="12"/>
      <c r="G3" s="12"/>
      <c r="H3" s="12"/>
      <c r="I3" s="11"/>
      <c r="J3" s="13"/>
      <c r="K3" s="14"/>
    </row>
    <row r="4" spans="1:11" s="19" customFormat="1" ht="12.75">
      <c r="A4" s="16" t="s">
        <v>4</v>
      </c>
      <c r="B4" s="16" t="s">
        <v>5</v>
      </c>
      <c r="C4" s="17" t="s">
        <v>6</v>
      </c>
      <c r="D4" s="17" t="s">
        <v>7</v>
      </c>
      <c r="E4" s="17" t="s">
        <v>8</v>
      </c>
      <c r="F4" s="18" t="s">
        <v>9</v>
      </c>
      <c r="G4" s="18" t="s">
        <v>10</v>
      </c>
      <c r="H4" s="18" t="s">
        <v>11</v>
      </c>
      <c r="I4" s="16" t="s">
        <v>12</v>
      </c>
      <c r="J4" s="16" t="s">
        <v>13</v>
      </c>
      <c r="K4" s="16" t="s">
        <v>14</v>
      </c>
    </row>
    <row r="5" spans="1:11" ht="12.75">
      <c r="A5" s="20"/>
      <c r="B5" s="21"/>
      <c r="C5" s="22" t="str">
        <f>'Kat.'!A2</f>
        <v>Muži do 39:</v>
      </c>
      <c r="D5" s="22" t="str">
        <f>'Kat.'!B2</f>
        <v>(RN 1976 a mladší)</v>
      </c>
      <c r="E5" s="22" t="str">
        <f>'Kat.'!C2</f>
        <v>MA</v>
      </c>
      <c r="F5" s="23"/>
      <c r="G5" s="23"/>
      <c r="H5" s="23"/>
      <c r="I5" s="24"/>
      <c r="J5" s="21"/>
      <c r="K5" s="25"/>
    </row>
    <row r="6" spans="1:11" ht="12.75">
      <c r="A6" s="26">
        <f>ROW(C1)</f>
        <v>1</v>
      </c>
      <c r="B6" s="27"/>
      <c r="C6" s="28"/>
      <c r="D6" s="29"/>
      <c r="E6" s="29"/>
      <c r="F6" s="30"/>
      <c r="G6" s="31" t="e">
        <f>VLOOKUP(F6,'RN HZM'!$A$1:$B$122,2,0)</f>
        <v>#N/A</v>
      </c>
      <c r="H6" s="32" t="e">
        <f>VLOOKUP(F6,'RN ZBPM'!$A$1:$B$110,2,0)</f>
        <v>#N/A</v>
      </c>
      <c r="I6" s="33"/>
      <c r="J6" s="26"/>
      <c r="K6" s="34">
        <f>I6/$I$2</f>
        <v>0</v>
      </c>
    </row>
    <row r="7" spans="1:11" ht="12.75">
      <c r="A7" s="26">
        <f>ROW(C2)</f>
        <v>2</v>
      </c>
      <c r="B7" s="27"/>
      <c r="C7" s="28"/>
      <c r="D7" s="29"/>
      <c r="E7" s="29"/>
      <c r="F7" s="30"/>
      <c r="G7" s="31" t="e">
        <f>VLOOKUP(F7,'RN HZM'!$A$1:$B$122,2,0)</f>
        <v>#N/A</v>
      </c>
      <c r="H7" s="32" t="e">
        <f>VLOOKUP(F7,'RN ZBPM'!$A$1:$B$110,2,0)</f>
        <v>#N/A</v>
      </c>
      <c r="I7" s="33"/>
      <c r="J7" s="26"/>
      <c r="K7" s="34">
        <f>I7/$I$2</f>
        <v>0</v>
      </c>
    </row>
    <row r="8" spans="1:11" ht="12.75">
      <c r="A8" s="26">
        <f>ROW(C3)</f>
        <v>3</v>
      </c>
      <c r="B8" s="27"/>
      <c r="C8" s="28"/>
      <c r="D8" s="29"/>
      <c r="E8" s="29"/>
      <c r="F8" s="30"/>
      <c r="G8" s="31" t="e">
        <f>VLOOKUP(F8,'RN HZM'!$A$1:$B$122,2,0)</f>
        <v>#N/A</v>
      </c>
      <c r="H8" s="32" t="e">
        <f>VLOOKUP(F8,'RN ZBPM'!$A$1:$B$110,2,0)</f>
        <v>#N/A</v>
      </c>
      <c r="I8" s="33"/>
      <c r="J8" s="26"/>
      <c r="K8" s="34">
        <f>I8/$I$2</f>
        <v>0</v>
      </c>
    </row>
    <row r="9" spans="1:11" ht="12.75">
      <c r="A9" s="26">
        <f>ROW(C4)</f>
        <v>4</v>
      </c>
      <c r="B9" s="35"/>
      <c r="C9" s="36"/>
      <c r="D9" s="37"/>
      <c r="E9" s="37"/>
      <c r="F9" s="38"/>
      <c r="G9" s="31" t="e">
        <f>VLOOKUP(F9,'RN HZM'!$A$1:$B$122,2,0)</f>
        <v>#N/A</v>
      </c>
      <c r="H9" s="32" t="e">
        <f>VLOOKUP(F9,'RN ZBPM'!$A$1:$B$110,2,0)</f>
        <v>#N/A</v>
      </c>
      <c r="I9" s="33"/>
      <c r="J9" s="26"/>
      <c r="K9" s="34">
        <f>I9/$I$2</f>
        <v>0</v>
      </c>
    </row>
    <row r="10" spans="1:11" ht="12.75">
      <c r="A10" s="26">
        <f>ROW(C5)</f>
        <v>5</v>
      </c>
      <c r="B10" s="35"/>
      <c r="C10" s="36"/>
      <c r="D10" s="37"/>
      <c r="E10" s="37"/>
      <c r="F10" s="38"/>
      <c r="G10" s="31" t="e">
        <f>VLOOKUP(F10,'RN HZM'!$A$1:$B$122,2,0)</f>
        <v>#N/A</v>
      </c>
      <c r="H10" s="32" t="e">
        <f>VLOOKUP(F10,'RN ZBPM'!$A$1:$B$110,2,0)</f>
        <v>#N/A</v>
      </c>
      <c r="I10" s="33"/>
      <c r="J10" s="26"/>
      <c r="K10" s="34">
        <f>I10/$I$2</f>
        <v>0</v>
      </c>
    </row>
    <row r="11" spans="1:11" ht="12.75">
      <c r="A11" s="26">
        <f>ROW(C6)</f>
        <v>6</v>
      </c>
      <c r="B11" s="35"/>
      <c r="C11" s="36"/>
      <c r="D11" s="37"/>
      <c r="E11" s="37"/>
      <c r="F11" s="38"/>
      <c r="G11" s="31" t="e">
        <f>VLOOKUP(F11,'RN HZM'!$A$1:$B$122,2,0)</f>
        <v>#N/A</v>
      </c>
      <c r="H11" s="32" t="e">
        <f>VLOOKUP(F11,'RN ZBPM'!$A$1:$B$110,2,0)</f>
        <v>#N/A</v>
      </c>
      <c r="I11" s="33"/>
      <c r="J11" s="26"/>
      <c r="K11" s="34">
        <f>I11/$I$2</f>
        <v>0</v>
      </c>
    </row>
    <row r="12" spans="1:11" ht="12.75">
      <c r="A12" s="26">
        <f>ROW(C7)</f>
        <v>7</v>
      </c>
      <c r="B12" s="35"/>
      <c r="C12" s="36"/>
      <c r="D12" s="37"/>
      <c r="E12" s="37"/>
      <c r="F12" s="38"/>
      <c r="G12" s="31" t="e">
        <f>VLOOKUP(F12,'RN HZM'!$A$1:$B$122,2,0)</f>
        <v>#N/A</v>
      </c>
      <c r="H12" s="32" t="e">
        <f>VLOOKUP(F12,'RN ZBPM'!$A$1:$B$110,2,0)</f>
        <v>#N/A</v>
      </c>
      <c r="I12" s="33"/>
      <c r="J12" s="26"/>
      <c r="K12" s="34">
        <f>I12/$I$2</f>
        <v>0</v>
      </c>
    </row>
    <row r="13" spans="1:11" ht="12.75">
      <c r="A13" s="26">
        <f>ROW(C8)</f>
        <v>8</v>
      </c>
      <c r="B13" s="35"/>
      <c r="C13" s="36"/>
      <c r="D13" s="37"/>
      <c r="E13" s="37"/>
      <c r="F13" s="38"/>
      <c r="G13" s="31" t="e">
        <f>VLOOKUP(F13,'RN HZM'!$A$1:$B$122,2,0)</f>
        <v>#N/A</v>
      </c>
      <c r="H13" s="32" t="e">
        <f>VLOOKUP(F13,'RN ZBPM'!$A$1:$B$110,2,0)</f>
        <v>#N/A</v>
      </c>
      <c r="I13" s="33"/>
      <c r="J13" s="26"/>
      <c r="K13" s="34">
        <f>I13/$I$2</f>
        <v>0</v>
      </c>
    </row>
    <row r="14" spans="1:11" ht="12.75">
      <c r="A14" s="26">
        <f>ROW(C9)</f>
        <v>9</v>
      </c>
      <c r="B14" s="35"/>
      <c r="C14" s="36"/>
      <c r="D14" s="37"/>
      <c r="E14" s="37"/>
      <c r="F14" s="38"/>
      <c r="G14" s="31" t="e">
        <f>VLOOKUP(F14,'RN HZM'!$A$1:$B$122,2,0)</f>
        <v>#N/A</v>
      </c>
      <c r="H14" s="32" t="e">
        <f>VLOOKUP(F14,'RN ZBPM'!$A$1:$B$110,2,0)</f>
        <v>#N/A</v>
      </c>
      <c r="I14" s="33"/>
      <c r="J14" s="26"/>
      <c r="K14" s="34">
        <f>I14/$I$2</f>
        <v>0</v>
      </c>
    </row>
    <row r="15" spans="1:11" ht="12.75">
      <c r="A15" s="26">
        <f>ROW(C10)</f>
        <v>10</v>
      </c>
      <c r="B15" s="35"/>
      <c r="C15" s="36"/>
      <c r="D15" s="37"/>
      <c r="E15" s="37"/>
      <c r="F15" s="38"/>
      <c r="G15" s="31" t="e">
        <f>VLOOKUP(F15,'RN HZM'!$A$1:$B$122,2,0)</f>
        <v>#N/A</v>
      </c>
      <c r="H15" s="32" t="e">
        <f>VLOOKUP(F15,'RN ZBPM'!$A$1:$B$110,2,0)</f>
        <v>#N/A</v>
      </c>
      <c r="I15" s="33"/>
      <c r="J15" s="26"/>
      <c r="K15" s="34">
        <f>I15/$I$2</f>
        <v>0</v>
      </c>
    </row>
    <row r="16" spans="1:11" ht="12.75">
      <c r="A16" s="26">
        <f>ROW(C11)</f>
        <v>11</v>
      </c>
      <c r="B16" s="35"/>
      <c r="C16" s="36"/>
      <c r="D16" s="37"/>
      <c r="E16" s="37"/>
      <c r="F16" s="38"/>
      <c r="G16" s="31" t="e">
        <f>VLOOKUP(F16,'RN HZM'!$A$1:$B$122,2,0)</f>
        <v>#N/A</v>
      </c>
      <c r="H16" s="32" t="e">
        <f>VLOOKUP(F16,'RN ZBPM'!$A$1:$B$110,2,0)</f>
        <v>#N/A</v>
      </c>
      <c r="I16" s="33"/>
      <c r="J16" s="26"/>
      <c r="K16" s="34" t="s">
        <v>2</v>
      </c>
    </row>
    <row r="17" spans="1:11" ht="12.75">
      <c r="A17" s="26">
        <f>ROW(C12)</f>
        <v>12</v>
      </c>
      <c r="B17" s="35"/>
      <c r="C17" s="36"/>
      <c r="D17" s="37"/>
      <c r="E17" s="37"/>
      <c r="F17" s="38"/>
      <c r="G17" s="31" t="e">
        <f>VLOOKUP(F17,'RN HZM'!$A$1:$B$122,2,0)</f>
        <v>#N/A</v>
      </c>
      <c r="H17" s="32" t="e">
        <f>VLOOKUP(F17,'RN ZBPM'!$A$1:$B$110,2,0)</f>
        <v>#N/A</v>
      </c>
      <c r="I17" s="33"/>
      <c r="J17" s="26"/>
      <c r="K17" s="34" t="s">
        <v>2</v>
      </c>
    </row>
    <row r="18" spans="1:11" ht="12.75">
      <c r="A18" s="20"/>
      <c r="B18" s="21"/>
      <c r="C18" s="22" t="str">
        <f>'Kat.'!A3</f>
        <v>Muži 40 – 49:</v>
      </c>
      <c r="D18" s="22" t="str">
        <f>'Kat.'!B3</f>
        <v>(RN 1975 – 1966)</v>
      </c>
      <c r="E18" s="22" t="str">
        <f>'Kat.'!C3</f>
        <v>MB</v>
      </c>
      <c r="F18" s="23"/>
      <c r="G18" s="23"/>
      <c r="H18" s="23"/>
      <c r="I18" s="24"/>
      <c r="J18" s="21"/>
      <c r="K18" s="25"/>
    </row>
    <row r="19" spans="1:11" ht="12.75">
      <c r="A19" s="26">
        <f>ROW(C1)</f>
        <v>1</v>
      </c>
      <c r="B19" s="27"/>
      <c r="C19" s="28"/>
      <c r="D19" s="29"/>
      <c r="E19" s="29"/>
      <c r="F19" s="30"/>
      <c r="G19" s="31" t="e">
        <f>VLOOKUP(F19,'RN HZM'!$A$1:$B$122,2,0)</f>
        <v>#N/A</v>
      </c>
      <c r="H19" s="32" t="e">
        <f>VLOOKUP(F19,'RN ZBPM'!$A$1:$B$110,2,0)</f>
        <v>#N/A</v>
      </c>
      <c r="I19" s="39"/>
      <c r="J19" s="26"/>
      <c r="K19" s="34">
        <f>I19/$I$2</f>
        <v>0</v>
      </c>
    </row>
    <row r="20" spans="1:11" ht="12.75">
      <c r="A20" s="26">
        <f>ROW(C2)</f>
        <v>2</v>
      </c>
      <c r="B20" s="27"/>
      <c r="C20" s="28"/>
      <c r="D20" s="29"/>
      <c r="E20" s="29"/>
      <c r="F20" s="30"/>
      <c r="G20" s="31" t="e">
        <f>VLOOKUP(F20,'RN HZM'!$A$1:$B$122,2,0)</f>
        <v>#N/A</v>
      </c>
      <c r="H20" s="32" t="e">
        <f>VLOOKUP(F20,'RN ZBPM'!$A$1:$B$110,2,0)</f>
        <v>#N/A</v>
      </c>
      <c r="I20" s="39"/>
      <c r="J20" s="26"/>
      <c r="K20" s="34">
        <f>I20/$I$2</f>
        <v>0</v>
      </c>
    </row>
    <row r="21" spans="1:11" ht="12.75">
      <c r="A21" s="26">
        <f>ROW(C3)</f>
        <v>3</v>
      </c>
      <c r="B21" s="27"/>
      <c r="C21" s="28"/>
      <c r="D21" s="29"/>
      <c r="E21" s="29"/>
      <c r="F21" s="30"/>
      <c r="G21" s="31" t="e">
        <f>VLOOKUP(F21,'RN HZM'!$A$1:$B$122,2,0)</f>
        <v>#N/A</v>
      </c>
      <c r="H21" s="32" t="e">
        <f>VLOOKUP(F21,'RN ZBPM'!$A$1:$B$110,2,0)</f>
        <v>#N/A</v>
      </c>
      <c r="I21" s="39"/>
      <c r="J21" s="26"/>
      <c r="K21" s="34">
        <f>I21/$I$2</f>
        <v>0</v>
      </c>
    </row>
    <row r="22" spans="1:11" ht="12.75">
      <c r="A22" s="26">
        <f>ROW(C4)</f>
        <v>4</v>
      </c>
      <c r="B22" s="27"/>
      <c r="C22" s="28"/>
      <c r="D22" s="29"/>
      <c r="E22" s="29"/>
      <c r="F22" s="30"/>
      <c r="G22" s="31" t="e">
        <f>VLOOKUP(F22,'RN HZM'!$A$1:$B$122,2,0)</f>
        <v>#N/A</v>
      </c>
      <c r="H22" s="32" t="e">
        <f>VLOOKUP(F22,'RN ZBPM'!$A$1:$B$110,2,0)</f>
        <v>#N/A</v>
      </c>
      <c r="I22" s="39"/>
      <c r="J22" s="26"/>
      <c r="K22" s="34">
        <f>I22/$I$2</f>
        <v>0</v>
      </c>
    </row>
    <row r="23" spans="1:11" ht="12.75">
      <c r="A23" s="26">
        <f>ROW(C5)</f>
        <v>5</v>
      </c>
      <c r="B23" s="27"/>
      <c r="C23" s="28"/>
      <c r="D23" s="29"/>
      <c r="E23" s="29"/>
      <c r="F23" s="30"/>
      <c r="G23" s="31" t="e">
        <f>VLOOKUP(F23,'RN HZM'!$A$1:$B$122,2,0)</f>
        <v>#N/A</v>
      </c>
      <c r="H23" s="32" t="e">
        <f>VLOOKUP(F23,'RN ZBPM'!$A$1:$B$110,2,0)</f>
        <v>#N/A</v>
      </c>
      <c r="I23" s="39"/>
      <c r="J23" s="26"/>
      <c r="K23" s="34">
        <f>I23/$I$2</f>
        <v>0</v>
      </c>
    </row>
    <row r="24" spans="1:11" ht="12.75">
      <c r="A24" s="26">
        <f>ROW(C6)</f>
        <v>6</v>
      </c>
      <c r="B24" s="27"/>
      <c r="C24" s="28"/>
      <c r="D24" s="29"/>
      <c r="E24" s="29"/>
      <c r="F24" s="30"/>
      <c r="G24" s="31" t="e">
        <f>VLOOKUP(F24,'RN HZM'!$A$1:$B$122,2,0)</f>
        <v>#N/A</v>
      </c>
      <c r="H24" s="32" t="e">
        <f>VLOOKUP(F24,'RN ZBPM'!$A$1:$B$110,2,0)</f>
        <v>#N/A</v>
      </c>
      <c r="I24" s="39"/>
      <c r="J24" s="26"/>
      <c r="K24" s="34">
        <f>I24/$I$2</f>
        <v>0</v>
      </c>
    </row>
    <row r="25" spans="1:11" ht="12.75">
      <c r="A25" s="26">
        <f>ROW(C7)</f>
        <v>7</v>
      </c>
      <c r="B25" s="27"/>
      <c r="C25" s="28"/>
      <c r="D25" s="29"/>
      <c r="E25" s="29"/>
      <c r="F25" s="30"/>
      <c r="G25" s="31" t="e">
        <f>VLOOKUP(F25,'RN HZM'!$A$1:$B$122,2,0)</f>
        <v>#N/A</v>
      </c>
      <c r="H25" s="32" t="e">
        <f>VLOOKUP(F25,'RN ZBPM'!$A$1:$B$110,2,0)</f>
        <v>#N/A</v>
      </c>
      <c r="I25" s="39"/>
      <c r="J25" s="26"/>
      <c r="K25" s="34">
        <f>I25/$I$2</f>
        <v>0</v>
      </c>
    </row>
    <row r="26" spans="1:11" ht="12.75">
      <c r="A26" s="20"/>
      <c r="B26" s="21"/>
      <c r="C26" s="22" t="str">
        <f>'Kat.'!A4</f>
        <v>Muži 50 – 59:</v>
      </c>
      <c r="D26" s="22" t="str">
        <f>'Kat.'!B4</f>
        <v>(RN 1965 – 1956)</v>
      </c>
      <c r="E26" s="22" t="str">
        <f>'Kat.'!C4</f>
        <v>MC</v>
      </c>
      <c r="F26" s="23"/>
      <c r="G26" s="23"/>
      <c r="H26" s="23"/>
      <c r="I26" s="24"/>
      <c r="J26" s="21"/>
      <c r="K26" s="25"/>
    </row>
    <row r="27" spans="1:11" ht="12.75">
      <c r="A27" s="26">
        <f>ROW(C1)</f>
        <v>1</v>
      </c>
      <c r="B27" s="27"/>
      <c r="C27" s="28"/>
      <c r="D27" s="29"/>
      <c r="E27" s="29"/>
      <c r="F27" s="30"/>
      <c r="G27" s="31" t="e">
        <f>VLOOKUP(F27,'RN HZM'!$A$1:$B$122,2,0)</f>
        <v>#N/A</v>
      </c>
      <c r="H27" s="32" t="e">
        <f>VLOOKUP(F27,'RN ZBPM'!$A$1:$B$110,2,0)</f>
        <v>#N/A</v>
      </c>
      <c r="I27" s="39"/>
      <c r="J27" s="26"/>
      <c r="K27" s="34">
        <f>I27/$I$2</f>
        <v>0</v>
      </c>
    </row>
    <row r="28" spans="1:11" ht="12.75">
      <c r="A28" s="26">
        <f>ROW(C2)</f>
        <v>2</v>
      </c>
      <c r="B28" s="27"/>
      <c r="C28" s="28"/>
      <c r="D28" s="29"/>
      <c r="E28" s="29"/>
      <c r="F28" s="30"/>
      <c r="G28" s="31" t="e">
        <f>VLOOKUP(F28,'RN HZM'!$A$1:$B$122,2,0)</f>
        <v>#N/A</v>
      </c>
      <c r="H28" s="32" t="e">
        <f>VLOOKUP(F28,'RN ZBPM'!$A$1:$B$110,2,0)</f>
        <v>#N/A</v>
      </c>
      <c r="I28" s="39"/>
      <c r="J28" s="26"/>
      <c r="K28" s="34">
        <f>I28/$I$2</f>
        <v>0</v>
      </c>
    </row>
    <row r="29" spans="1:11" ht="12.75">
      <c r="A29" s="26">
        <f>ROW(C3)</f>
        <v>3</v>
      </c>
      <c r="B29" s="27"/>
      <c r="C29" s="28"/>
      <c r="D29" s="29"/>
      <c r="E29" s="29"/>
      <c r="F29" s="30"/>
      <c r="G29" s="31" t="e">
        <f>VLOOKUP(F29,'RN HZM'!$A$1:$B$122,2,0)</f>
        <v>#N/A</v>
      </c>
      <c r="H29" s="32" t="e">
        <f>VLOOKUP(F29,'RN ZBPM'!$A$1:$B$110,2,0)</f>
        <v>#N/A</v>
      </c>
      <c r="I29" s="39"/>
      <c r="J29" s="26"/>
      <c r="K29" s="34">
        <f>I29/$I$2</f>
        <v>0</v>
      </c>
    </row>
    <row r="30" spans="1:11" ht="12.75">
      <c r="A30" s="26">
        <f>ROW(C4)</f>
        <v>4</v>
      </c>
      <c r="B30" s="27"/>
      <c r="C30" s="28"/>
      <c r="D30" s="29"/>
      <c r="E30" s="29"/>
      <c r="F30" s="30"/>
      <c r="G30" s="31" t="e">
        <f>VLOOKUP(F30,'RN HZM'!$A$1:$B$122,2,0)</f>
        <v>#N/A</v>
      </c>
      <c r="H30" s="32" t="e">
        <f>VLOOKUP(F30,'RN ZBPM'!$A$1:$B$110,2,0)</f>
        <v>#N/A</v>
      </c>
      <c r="I30" s="39"/>
      <c r="J30" s="26"/>
      <c r="K30" s="34">
        <f>I30/$I$2</f>
        <v>0</v>
      </c>
    </row>
    <row r="31" spans="1:11" ht="12.75">
      <c r="A31" s="26">
        <f>ROW(C5)</f>
        <v>5</v>
      </c>
      <c r="B31" s="27"/>
      <c r="C31" s="28"/>
      <c r="D31" s="29"/>
      <c r="E31" s="29"/>
      <c r="F31" s="30"/>
      <c r="G31" s="31" t="e">
        <f>VLOOKUP(F31,'RN HZM'!$A$1:$B$122,2,0)</f>
        <v>#N/A</v>
      </c>
      <c r="H31" s="32" t="e">
        <f>VLOOKUP(F31,'RN ZBPM'!$A$1:$B$110,2,0)</f>
        <v>#N/A</v>
      </c>
      <c r="I31" s="39"/>
      <c r="J31" s="26"/>
      <c r="K31" s="34">
        <f>I31/$I$2</f>
        <v>0</v>
      </c>
    </row>
    <row r="32" spans="1:11" ht="12.75">
      <c r="A32" s="20"/>
      <c r="B32" s="21"/>
      <c r="C32" s="22" t="str">
        <f>'Kat.'!A5</f>
        <v>Muži nad 60: </v>
      </c>
      <c r="D32" s="22" t="str">
        <f>'Kat.'!B5</f>
        <v>(RN 1955 a méně)</v>
      </c>
      <c r="E32" s="22" t="str">
        <f>'Kat.'!C5</f>
        <v>MD</v>
      </c>
      <c r="F32" s="23"/>
      <c r="G32" s="23"/>
      <c r="H32" s="23"/>
      <c r="I32" s="24"/>
      <c r="J32" s="21"/>
      <c r="K32" s="25"/>
    </row>
    <row r="33" spans="1:11" ht="12.75">
      <c r="A33" s="26">
        <f>ROW(C1)</f>
        <v>1</v>
      </c>
      <c r="B33" s="27"/>
      <c r="C33" s="28"/>
      <c r="D33" s="29"/>
      <c r="E33" s="29"/>
      <c r="F33" s="30"/>
      <c r="G33" s="31" t="e">
        <f>VLOOKUP(F33,'RN HZM'!$A$1:$B$122,2,0)</f>
        <v>#N/A</v>
      </c>
      <c r="H33" s="32" t="e">
        <f>VLOOKUP(F33,'RN ZBPM'!$A$1:$B$110,2,0)</f>
        <v>#N/A</v>
      </c>
      <c r="I33" s="39"/>
      <c r="J33" s="26"/>
      <c r="K33" s="34">
        <f>I33/$I$2</f>
        <v>0</v>
      </c>
    </row>
    <row r="34" spans="1:11" ht="12.75">
      <c r="A34" s="26">
        <f>ROW(C2)</f>
        <v>2</v>
      </c>
      <c r="B34" s="27"/>
      <c r="C34" s="28"/>
      <c r="D34" s="29"/>
      <c r="E34" s="29"/>
      <c r="F34" s="30"/>
      <c r="G34" s="31" t="e">
        <f>VLOOKUP(F34,'RN HZM'!$A$1:$B$122,2,0)</f>
        <v>#N/A</v>
      </c>
      <c r="H34" s="32" t="e">
        <f>VLOOKUP(F34,'RN ZBPM'!$A$1:$B$110,2,0)</f>
        <v>#N/A</v>
      </c>
      <c r="I34" s="39"/>
      <c r="J34" s="26"/>
      <c r="K34" s="34">
        <f>I34/$I$2</f>
        <v>0</v>
      </c>
    </row>
    <row r="35" spans="1:11" ht="12.75">
      <c r="A35" s="26">
        <f>ROW(C3)</f>
        <v>3</v>
      </c>
      <c r="B35" s="27"/>
      <c r="C35" s="28"/>
      <c r="D35" s="29"/>
      <c r="E35" s="29"/>
      <c r="F35" s="30"/>
      <c r="G35" s="31" t="e">
        <f>VLOOKUP(F35,'RN HZM'!$A$1:$B$122,2,0)</f>
        <v>#N/A</v>
      </c>
      <c r="H35" s="32" t="e">
        <f>VLOOKUP(F35,'RN ZBPM'!$A$1:$B$110,2,0)</f>
        <v>#N/A</v>
      </c>
      <c r="I35" s="39"/>
      <c r="J35" s="26"/>
      <c r="K35" s="34">
        <f>I35/$I$2</f>
        <v>0</v>
      </c>
    </row>
    <row r="36" spans="1:11" ht="12.75">
      <c r="A36" s="26">
        <f>ROW(C4)</f>
        <v>4</v>
      </c>
      <c r="B36" s="27"/>
      <c r="C36" s="28"/>
      <c r="D36" s="29"/>
      <c r="E36" s="29"/>
      <c r="F36" s="30"/>
      <c r="G36" s="31" t="e">
        <f>VLOOKUP(F36,'RN HZM'!$A$1:$B$122,2,0)</f>
        <v>#N/A</v>
      </c>
      <c r="H36" s="32" t="e">
        <f>VLOOKUP(F36,'RN ZBPM'!$A$1:$B$110,2,0)</f>
        <v>#N/A</v>
      </c>
      <c r="I36" s="39"/>
      <c r="J36" s="26"/>
      <c r="K36" s="34">
        <f>I36/$I$2</f>
        <v>0</v>
      </c>
    </row>
    <row r="37" spans="1:11" ht="12.75">
      <c r="A37" s="26">
        <f>ROW(C5)</f>
        <v>5</v>
      </c>
      <c r="B37" s="27"/>
      <c r="C37" s="28"/>
      <c r="D37" s="29"/>
      <c r="E37" s="29"/>
      <c r="F37" s="30"/>
      <c r="G37" s="31" t="e">
        <f>VLOOKUP(F37,'RN HZM'!$A$1:$B$122,2,0)</f>
        <v>#N/A</v>
      </c>
      <c r="H37" s="32" t="e">
        <f>VLOOKUP(F37,'RN ZBPM'!$A$1:$B$110,2,0)</f>
        <v>#N/A</v>
      </c>
      <c r="I37" s="39"/>
      <c r="J37" s="26"/>
      <c r="K37" s="34">
        <f>I37/$I$2</f>
        <v>0</v>
      </c>
    </row>
    <row r="38" spans="1:11" ht="12.75">
      <c r="A38" s="26">
        <f>ROW(C6)</f>
        <v>6</v>
      </c>
      <c r="B38" s="27"/>
      <c r="C38" s="28"/>
      <c r="D38" s="29"/>
      <c r="E38" s="29"/>
      <c r="F38" s="30"/>
      <c r="G38" s="31" t="e">
        <f>VLOOKUP(F38,'RN HZM'!$A$1:$B$122,2,0)</f>
        <v>#N/A</v>
      </c>
      <c r="H38" s="32" t="e">
        <f>VLOOKUP(F38,'RN ZBPM'!$A$1:$B$110,2,0)</f>
        <v>#N/A</v>
      </c>
      <c r="I38" s="39"/>
      <c r="J38" s="26"/>
      <c r="K38" s="34">
        <f>I38/$I$2</f>
        <v>0</v>
      </c>
    </row>
    <row r="39" spans="1:11" ht="12.75">
      <c r="A39" s="26">
        <f>ROW(C7)</f>
        <v>7</v>
      </c>
      <c r="B39" s="27"/>
      <c r="C39" s="28"/>
      <c r="D39" s="29"/>
      <c r="E39" s="29"/>
      <c r="F39" s="30"/>
      <c r="G39" s="31" t="e">
        <f>VLOOKUP(F39,'RN HZM'!$A$1:$B$122,2,0)</f>
        <v>#N/A</v>
      </c>
      <c r="H39" s="32" t="e">
        <f>VLOOKUP(F39,'RN ZBPM'!$A$1:$B$110,2,0)</f>
        <v>#N/A</v>
      </c>
      <c r="I39" s="39"/>
      <c r="J39" s="26"/>
      <c r="K39" s="34">
        <f>I39/$I$2</f>
        <v>0</v>
      </c>
    </row>
    <row r="40" spans="1:11" ht="12.75">
      <c r="A40" s="26">
        <f>ROW(C8)</f>
        <v>8</v>
      </c>
      <c r="B40" s="27"/>
      <c r="C40" s="28"/>
      <c r="D40" s="29"/>
      <c r="E40" s="29"/>
      <c r="F40" s="30"/>
      <c r="G40" s="31" t="e">
        <f>VLOOKUP(F40,'RN HZM'!$A$1:$B$122,2,0)</f>
        <v>#N/A</v>
      </c>
      <c r="H40" s="32" t="e">
        <f>VLOOKUP(F40,'RN ZBPM'!$A$1:$B$110,2,0)</f>
        <v>#N/A</v>
      </c>
      <c r="I40" s="39"/>
      <c r="J40" s="26"/>
      <c r="K40" s="34">
        <f>I40/$I$2</f>
        <v>0</v>
      </c>
    </row>
    <row r="41" spans="1:11" ht="12.75">
      <c r="A41" s="5" t="str">
        <f>'Zadani_bezcu HZ + P'!B1</f>
        <v>10.z. ZBP – 25.04.2015 „BĚH GRÁNICEMI O POHÁR STAROSTY MĚSTA ZNOJMA“ </v>
      </c>
      <c r="B41" s="6"/>
      <c r="C41" s="6"/>
      <c r="D41" s="6"/>
      <c r="E41" s="6"/>
      <c r="F41" s="7"/>
      <c r="G41" s="7"/>
      <c r="H41" s="40"/>
      <c r="I41" s="9">
        <f>'Zadani_bezcu HZ + P'!I5</f>
        <v>2</v>
      </c>
      <c r="J41" s="9" t="s">
        <v>1</v>
      </c>
      <c r="K41" s="9" t="s">
        <v>2</v>
      </c>
    </row>
    <row r="42" spans="1:11" ht="12.75">
      <c r="A42" s="20"/>
      <c r="B42" s="21"/>
      <c r="C42" s="22" t="str">
        <f>'Kat.'!A6</f>
        <v>Ženy do 34</v>
      </c>
      <c r="D42" s="22" t="str">
        <f>'Kat.'!B6</f>
        <v>(RN 1981 a mladší)</v>
      </c>
      <c r="E42" s="22" t="str">
        <f>'Kat.'!C6</f>
        <v>ŽA</v>
      </c>
      <c r="F42" s="23"/>
      <c r="G42" s="23"/>
      <c r="H42" s="23"/>
      <c r="I42" s="24"/>
      <c r="J42" s="21"/>
      <c r="K42" s="25"/>
    </row>
    <row r="43" spans="1:11" ht="12.75">
      <c r="A43" s="26">
        <f>ROW(C1)</f>
        <v>1</v>
      </c>
      <c r="B43" s="27"/>
      <c r="C43" s="28"/>
      <c r="D43" s="29"/>
      <c r="E43" s="29"/>
      <c r="F43" s="30"/>
      <c r="G43" s="31" t="e">
        <f>VLOOKUP(F43,'RN HZZ'!$A$1:$B$120,2,0)</f>
        <v>#N/A</v>
      </c>
      <c r="H43" s="32" t="e">
        <f>VLOOKUP(F43,'RN ZBPZ'!$A$1:$B$109,2,0)</f>
        <v>#N/A</v>
      </c>
      <c r="I43" s="39"/>
      <c r="J43" s="26"/>
      <c r="K43" s="34">
        <f>I43/$I$41</f>
        <v>0</v>
      </c>
    </row>
    <row r="44" spans="1:11" ht="12.75">
      <c r="A44" s="26">
        <f>ROW(C2)</f>
        <v>2</v>
      </c>
      <c r="B44" s="27"/>
      <c r="C44" s="28"/>
      <c r="D44" s="29"/>
      <c r="E44" s="29"/>
      <c r="F44" s="30"/>
      <c r="G44" s="31" t="e">
        <f>VLOOKUP(F44,'RN HZZ'!$A$1:$B$120,2,0)</f>
        <v>#N/A</v>
      </c>
      <c r="H44" s="32" t="e">
        <f>VLOOKUP(F44,'RN ZBPZ'!$A$1:$B$109,2,0)</f>
        <v>#N/A</v>
      </c>
      <c r="I44" s="39"/>
      <c r="J44" s="26"/>
      <c r="K44" s="34">
        <f>I44/$I$41</f>
        <v>0</v>
      </c>
    </row>
    <row r="45" spans="1:11" ht="12.75">
      <c r="A45" s="26">
        <f>ROW(C3)</f>
        <v>3</v>
      </c>
      <c r="B45" s="27"/>
      <c r="C45" s="28"/>
      <c r="D45" s="29"/>
      <c r="E45" s="29"/>
      <c r="F45" s="30"/>
      <c r="G45" s="31" t="e">
        <f>VLOOKUP(F45,'RN HZZ'!$A$1:$B$120,2,0)</f>
        <v>#N/A</v>
      </c>
      <c r="H45" s="32" t="e">
        <f>VLOOKUP(F45,'RN ZBPZ'!$A$1:$B$109,2,0)</f>
        <v>#N/A</v>
      </c>
      <c r="I45" s="39"/>
      <c r="J45" s="26"/>
      <c r="K45" s="34">
        <f>I45/$I$41</f>
        <v>0</v>
      </c>
    </row>
    <row r="46" spans="1:11" ht="12.75">
      <c r="A46" s="20"/>
      <c r="B46" s="21"/>
      <c r="C46" s="22" t="str">
        <f>'Kat.'!A7</f>
        <v>Ženy nad 35</v>
      </c>
      <c r="D46" s="22" t="str">
        <f>'Kat.'!B7</f>
        <v>(RN 1980 a méně)</v>
      </c>
      <c r="E46" s="22" t="str">
        <f>'Kat.'!C7</f>
        <v>ŽB</v>
      </c>
      <c r="F46" s="23"/>
      <c r="G46" s="23"/>
      <c r="H46" s="23"/>
      <c r="I46" s="24"/>
      <c r="J46" s="21"/>
      <c r="K46" s="25"/>
    </row>
    <row r="47" spans="1:11" ht="12.75">
      <c r="A47" s="26">
        <f>ROW(C1)</f>
        <v>1</v>
      </c>
      <c r="B47" s="27"/>
      <c r="C47" s="28"/>
      <c r="D47" s="29"/>
      <c r="E47" s="29"/>
      <c r="F47" s="30"/>
      <c r="G47" s="31" t="e">
        <f>VLOOKUP(F47,'RN HZZ'!$A$1:$B$120,2,0)</f>
        <v>#N/A</v>
      </c>
      <c r="H47" s="32" t="e">
        <f>VLOOKUP(F47,'RN ZBPZ'!$A$1:$B$109,2,0)</f>
        <v>#N/A</v>
      </c>
      <c r="I47" s="39"/>
      <c r="J47" s="26"/>
      <c r="K47" s="34">
        <f>I47/$I$41</f>
        <v>0</v>
      </c>
    </row>
    <row r="48" spans="1:11" ht="12.75">
      <c r="A48" s="26">
        <f>ROW(C2)</f>
        <v>2</v>
      </c>
      <c r="B48" s="27"/>
      <c r="C48" s="28"/>
      <c r="D48" s="29"/>
      <c r="E48" s="29"/>
      <c r="F48" s="30"/>
      <c r="G48" s="31" t="e">
        <f>VLOOKUP(F48,'RN HZZ'!$A$1:$B$120,2,0)</f>
        <v>#N/A</v>
      </c>
      <c r="H48" s="32" t="e">
        <f>VLOOKUP(F48,'RN ZBPZ'!$A$1:$B$109,2,0)</f>
        <v>#N/A</v>
      </c>
      <c r="I48" s="39"/>
      <c r="J48" s="26"/>
      <c r="K48" s="34">
        <f>I48/$I$41</f>
        <v>0</v>
      </c>
    </row>
    <row r="49" spans="1:11" ht="12.75">
      <c r="A49" s="26">
        <f>ROW(C3)</f>
        <v>3</v>
      </c>
      <c r="B49" s="27"/>
      <c r="C49" s="28"/>
      <c r="D49" s="29"/>
      <c r="E49" s="29"/>
      <c r="F49" s="30"/>
      <c r="G49" s="31" t="e">
        <f>VLOOKUP(F49,'RN HZZ'!$A$1:$B$120,2,0)</f>
        <v>#N/A</v>
      </c>
      <c r="H49" s="32" t="e">
        <f>VLOOKUP(F49,'RN ZBPZ'!$A$1:$B$109,2,0)</f>
        <v>#N/A</v>
      </c>
      <c r="I49" s="39"/>
      <c r="J49" s="26"/>
      <c r="K49" s="34">
        <f>I49/$I$41</f>
        <v>0</v>
      </c>
    </row>
    <row r="50" spans="1:11" ht="12.75">
      <c r="A50" s="26">
        <f>ROW(C4)</f>
        <v>4</v>
      </c>
      <c r="B50" s="27"/>
      <c r="C50" s="28"/>
      <c r="D50" s="29"/>
      <c r="E50" s="29"/>
      <c r="F50" s="30"/>
      <c r="G50" s="31" t="e">
        <f>VLOOKUP(F50,'RN HZZ'!$A$1:$B$120,2,0)</f>
        <v>#N/A</v>
      </c>
      <c r="H50" s="32" t="e">
        <f>VLOOKUP(F50,'RN ZBPZ'!$A$1:$B$109,2,0)</f>
        <v>#N/A</v>
      </c>
      <c r="I50" s="39"/>
      <c r="J50" s="26"/>
      <c r="K50" s="34">
        <f>I50/$I$41</f>
        <v>0</v>
      </c>
    </row>
    <row r="51" spans="1:11" ht="12.75">
      <c r="A51" s="26">
        <f>ROW(C5)</f>
        <v>5</v>
      </c>
      <c r="B51" s="27"/>
      <c r="C51" s="28"/>
      <c r="D51" s="29"/>
      <c r="E51" s="29"/>
      <c r="F51" s="30"/>
      <c r="G51" s="31" t="e">
        <f>VLOOKUP(F51,'RN HZZ'!$A$1:$B$120,2,0)</f>
        <v>#N/A</v>
      </c>
      <c r="H51" s="32" t="e">
        <f>VLOOKUP(F51,'RN ZBPZ'!$A$1:$B$109,2,0)</f>
        <v>#N/A</v>
      </c>
      <c r="I51" s="39"/>
      <c r="J51" s="26"/>
      <c r="K51" s="34">
        <f>I51/$I$41</f>
        <v>0</v>
      </c>
    </row>
    <row r="52" spans="1:11" ht="12.75">
      <c r="A52" s="26">
        <f>ROW(C6)</f>
        <v>6</v>
      </c>
      <c r="B52" s="27"/>
      <c r="C52" s="28"/>
      <c r="D52" s="29"/>
      <c r="E52" s="29"/>
      <c r="F52" s="30"/>
      <c r="G52" s="31" t="e">
        <f>VLOOKUP(F52,'RN HZZ'!$A$1:$B$120,2,0)</f>
        <v>#N/A</v>
      </c>
      <c r="H52" s="32" t="e">
        <f>VLOOKUP(F52,'RN ZBPZ'!$A$1:$B$109,2,0)</f>
        <v>#N/A</v>
      </c>
      <c r="I52" s="39"/>
      <c r="J52" s="26"/>
      <c r="K52" s="34">
        <f>I52/$I$41</f>
        <v>0</v>
      </c>
    </row>
  </sheetData>
  <sheetProtection selectLockedCells="1" selectUnlockedCells="1"/>
  <hyperlinks>
    <hyperlink ref="C1" r:id="rId1" display="Sponzor časomíry"/>
  </hyperlinks>
  <printOptions/>
  <pageMargins left="0.7875" right="0.4423611111111111" top="0.6875" bottom="0.9840277777777777" header="0.5118055555555555" footer="0.5118055555555555"/>
  <pageSetup horizontalDpi="300" verticalDpi="300" orientation="portrait" paperSize="9" scale="69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09"/>
  <sheetViews>
    <sheetView view="pageBreakPreview" zoomScale="90" zoomScaleNormal="90" zoomScaleSheetLayoutView="90" workbookViewId="0" topLeftCell="A1">
      <selection activeCell="A3" sqref="A3"/>
    </sheetView>
  </sheetViews>
  <sheetFormatPr defaultColWidth="12.00390625" defaultRowHeight="12.75"/>
  <cols>
    <col min="1" max="1" width="11.625" style="0" customWidth="1"/>
    <col min="2" max="2" width="16.50390625" style="0" customWidth="1"/>
    <col min="3" max="16384" width="11.625" style="0" customWidth="1"/>
  </cols>
  <sheetData>
    <row r="1" spans="1:2" ht="12.75">
      <c r="A1" s="122" t="str">
        <f>'RN HZM'!A1</f>
        <v>Rozsah kategorií 2015 závod</v>
      </c>
      <c r="B1" s="56"/>
    </row>
    <row r="2" spans="1:3" ht="12.75">
      <c r="A2" s="123" t="str">
        <f>'Kat.'!A6</f>
        <v>Ženy do 34</v>
      </c>
      <c r="B2" s="123" t="str">
        <f>'Kat.'!B6</f>
        <v>(RN 1981 a mladší)</v>
      </c>
      <c r="C2" s="123" t="str">
        <f>'Kat.'!C6</f>
        <v>ŽA</v>
      </c>
    </row>
    <row r="3" spans="1:2" ht="12.75">
      <c r="A3">
        <v>2014</v>
      </c>
      <c r="B3" t="s">
        <v>514</v>
      </c>
    </row>
    <row r="4" spans="1:2" ht="12.75">
      <c r="A4">
        <v>2013</v>
      </c>
      <c r="B4" t="s">
        <v>514</v>
      </c>
    </row>
    <row r="5" spans="1:2" ht="12.75">
      <c r="A5">
        <v>2012</v>
      </c>
      <c r="B5" t="s">
        <v>514</v>
      </c>
    </row>
    <row r="6" spans="1:2" ht="12.75">
      <c r="A6">
        <v>2011</v>
      </c>
      <c r="B6" t="s">
        <v>514</v>
      </c>
    </row>
    <row r="7" spans="1:2" ht="12.75">
      <c r="A7">
        <v>2010</v>
      </c>
      <c r="B7" t="s">
        <v>514</v>
      </c>
    </row>
    <row r="8" spans="1:2" ht="12.75">
      <c r="A8">
        <v>2009</v>
      </c>
      <c r="B8" t="s">
        <v>514</v>
      </c>
    </row>
    <row r="9" spans="1:2" ht="12.75">
      <c r="A9">
        <v>2008</v>
      </c>
      <c r="B9" t="s">
        <v>514</v>
      </c>
    </row>
    <row r="10" spans="1:2" ht="12.75">
      <c r="A10">
        <v>2007</v>
      </c>
      <c r="B10" t="s">
        <v>514</v>
      </c>
    </row>
    <row r="11" spans="1:2" ht="12.75">
      <c r="A11">
        <v>2006</v>
      </c>
      <c r="B11" t="s">
        <v>514</v>
      </c>
    </row>
    <row r="12" spans="1:2" ht="12.75">
      <c r="A12">
        <v>2005</v>
      </c>
      <c r="B12" t="s">
        <v>514</v>
      </c>
    </row>
    <row r="13" spans="1:2" ht="12.75">
      <c r="A13">
        <v>2004</v>
      </c>
      <c r="B13" t="s">
        <v>514</v>
      </c>
    </row>
    <row r="14" spans="1:2" ht="12.75">
      <c r="A14">
        <v>2003</v>
      </c>
      <c r="B14" t="s">
        <v>514</v>
      </c>
    </row>
    <row r="15" spans="1:2" ht="12.75">
      <c r="A15">
        <v>2002</v>
      </c>
      <c r="B15" t="s">
        <v>514</v>
      </c>
    </row>
    <row r="16" spans="1:2" ht="12.75">
      <c r="A16">
        <v>2001</v>
      </c>
      <c r="B16" t="s">
        <v>514</v>
      </c>
    </row>
    <row r="17" spans="1:2" ht="12.75">
      <c r="A17">
        <v>2000</v>
      </c>
      <c r="B17" t="s">
        <v>514</v>
      </c>
    </row>
    <row r="18" spans="1:2" ht="12.75">
      <c r="A18">
        <v>1999</v>
      </c>
      <c r="B18" t="s">
        <v>514</v>
      </c>
    </row>
    <row r="19" spans="1:2" ht="12.75">
      <c r="A19">
        <v>1998</v>
      </c>
      <c r="B19" t="s">
        <v>514</v>
      </c>
    </row>
    <row r="20" spans="1:2" ht="12.75">
      <c r="A20">
        <v>1997</v>
      </c>
      <c r="B20" t="s">
        <v>514</v>
      </c>
    </row>
    <row r="21" spans="1:2" ht="12.75">
      <c r="A21">
        <v>1996</v>
      </c>
      <c r="B21" t="s">
        <v>514</v>
      </c>
    </row>
    <row r="22" spans="1:2" ht="12.75">
      <c r="A22">
        <v>1995</v>
      </c>
      <c r="B22" t="s">
        <v>514</v>
      </c>
    </row>
    <row r="23" spans="1:2" ht="12.75">
      <c r="A23">
        <v>1994</v>
      </c>
      <c r="B23" t="s">
        <v>514</v>
      </c>
    </row>
    <row r="24" spans="1:2" ht="12.75">
      <c r="A24">
        <v>1993</v>
      </c>
      <c r="B24" t="s">
        <v>514</v>
      </c>
    </row>
    <row r="25" spans="1:2" ht="12.75">
      <c r="A25">
        <v>1992</v>
      </c>
      <c r="B25" t="s">
        <v>514</v>
      </c>
    </row>
    <row r="26" spans="1:2" ht="12.75">
      <c r="A26">
        <v>1991</v>
      </c>
      <c r="B26" t="s">
        <v>514</v>
      </c>
    </row>
    <row r="27" spans="1:2" ht="12.75">
      <c r="A27">
        <v>1990</v>
      </c>
      <c r="B27" t="s">
        <v>514</v>
      </c>
    </row>
    <row r="28" spans="1:2" ht="12.75">
      <c r="A28">
        <v>1989</v>
      </c>
      <c r="B28" t="s">
        <v>514</v>
      </c>
    </row>
    <row r="29" spans="1:2" ht="12.75">
      <c r="A29">
        <v>1988</v>
      </c>
      <c r="B29" t="s">
        <v>514</v>
      </c>
    </row>
    <row r="30" spans="1:2" ht="12.75">
      <c r="A30">
        <v>1987</v>
      </c>
      <c r="B30" t="s">
        <v>514</v>
      </c>
    </row>
    <row r="31" spans="1:2" ht="12.75">
      <c r="A31">
        <v>1986</v>
      </c>
      <c r="B31" t="s">
        <v>514</v>
      </c>
    </row>
    <row r="32" spans="1:2" ht="12.75">
      <c r="A32">
        <v>1985</v>
      </c>
      <c r="B32" t="s">
        <v>514</v>
      </c>
    </row>
    <row r="33" spans="1:2" ht="12.75">
      <c r="A33">
        <v>1984</v>
      </c>
      <c r="B33" t="s">
        <v>514</v>
      </c>
    </row>
    <row r="34" spans="1:2" ht="12.75">
      <c r="A34">
        <v>1983</v>
      </c>
      <c r="B34" t="s">
        <v>514</v>
      </c>
    </row>
    <row r="35" spans="1:2" ht="12.75">
      <c r="A35">
        <v>1982</v>
      </c>
      <c r="B35" t="s">
        <v>514</v>
      </c>
    </row>
    <row r="36" spans="1:2" ht="12.75">
      <c r="A36">
        <v>1981</v>
      </c>
      <c r="B36" t="s">
        <v>514</v>
      </c>
    </row>
    <row r="37" spans="1:3" ht="12.75">
      <c r="A37" s="123" t="str">
        <f>'Kat.'!A7</f>
        <v>Ženy nad 35</v>
      </c>
      <c r="B37" s="123" t="str">
        <f>'Kat.'!B7</f>
        <v>(RN 1980 a méně)</v>
      </c>
      <c r="C37" s="123" t="str">
        <f>'Kat.'!C7</f>
        <v>ŽB</v>
      </c>
    </row>
    <row r="38" spans="1:2" ht="12.75">
      <c r="A38">
        <v>1980</v>
      </c>
      <c r="B38" t="s">
        <v>517</v>
      </c>
    </row>
    <row r="39" spans="1:2" ht="12.75">
      <c r="A39">
        <v>1979</v>
      </c>
      <c r="B39" t="s">
        <v>517</v>
      </c>
    </row>
    <row r="40" spans="1:2" ht="12.75">
      <c r="A40">
        <v>1978</v>
      </c>
      <c r="B40" t="s">
        <v>517</v>
      </c>
    </row>
    <row r="41" spans="1:2" ht="12.75">
      <c r="A41">
        <v>1977</v>
      </c>
      <c r="B41" t="s">
        <v>517</v>
      </c>
    </row>
    <row r="42" spans="1:2" ht="12.75">
      <c r="A42">
        <v>1976</v>
      </c>
      <c r="B42" t="s">
        <v>517</v>
      </c>
    </row>
    <row r="43" spans="1:2" ht="12.75">
      <c r="A43">
        <v>1975</v>
      </c>
      <c r="B43" t="s">
        <v>517</v>
      </c>
    </row>
    <row r="44" spans="1:2" ht="12.75">
      <c r="A44">
        <v>1974</v>
      </c>
      <c r="B44" t="s">
        <v>517</v>
      </c>
    </row>
    <row r="45" spans="1:2" ht="12.75">
      <c r="A45">
        <v>1973</v>
      </c>
      <c r="B45" t="s">
        <v>517</v>
      </c>
    </row>
    <row r="46" spans="1:2" ht="12.75">
      <c r="A46" s="124">
        <f>'RN HZM'!A5</f>
        <v>2012</v>
      </c>
      <c r="B46" t="s">
        <v>517</v>
      </c>
    </row>
    <row r="47" spans="1:2" ht="12.75">
      <c r="A47">
        <v>1972</v>
      </c>
      <c r="B47" t="s">
        <v>517</v>
      </c>
    </row>
    <row r="48" spans="1:2" ht="12.75">
      <c r="A48">
        <v>1971</v>
      </c>
      <c r="B48" t="s">
        <v>517</v>
      </c>
    </row>
    <row r="49" spans="1:2" ht="12.75">
      <c r="A49">
        <v>1970</v>
      </c>
      <c r="B49" t="s">
        <v>517</v>
      </c>
    </row>
    <row r="50" spans="1:2" ht="12.75">
      <c r="A50">
        <v>1969</v>
      </c>
      <c r="B50" t="s">
        <v>517</v>
      </c>
    </row>
    <row r="51" spans="1:2" ht="12.75">
      <c r="A51">
        <v>1968</v>
      </c>
      <c r="B51" t="s">
        <v>517</v>
      </c>
    </row>
    <row r="52" spans="1:2" ht="12.75">
      <c r="A52">
        <v>1967</v>
      </c>
      <c r="B52" t="s">
        <v>517</v>
      </c>
    </row>
    <row r="53" spans="1:2" ht="12.75">
      <c r="A53">
        <v>1966</v>
      </c>
      <c r="B53" t="s">
        <v>517</v>
      </c>
    </row>
    <row r="54" spans="1:2" ht="12.75">
      <c r="A54">
        <v>1965</v>
      </c>
      <c r="B54" t="s">
        <v>517</v>
      </c>
    </row>
    <row r="55" spans="1:2" ht="12.75">
      <c r="A55">
        <v>1964</v>
      </c>
      <c r="B55" t="s">
        <v>517</v>
      </c>
    </row>
    <row r="56" spans="1:2" ht="12.75">
      <c r="A56">
        <v>1963</v>
      </c>
      <c r="B56" t="s">
        <v>517</v>
      </c>
    </row>
    <row r="57" spans="1:2" ht="12.75">
      <c r="A57">
        <v>1962</v>
      </c>
      <c r="B57" t="s">
        <v>517</v>
      </c>
    </row>
    <row r="58" spans="1:2" ht="12.75">
      <c r="A58">
        <v>1961</v>
      </c>
      <c r="B58" t="s">
        <v>517</v>
      </c>
    </row>
    <row r="59" spans="1:2" ht="12.75">
      <c r="A59">
        <v>1960</v>
      </c>
      <c r="B59" t="s">
        <v>517</v>
      </c>
    </row>
    <row r="60" spans="1:2" ht="12.75">
      <c r="A60">
        <v>1959</v>
      </c>
      <c r="B60" t="s">
        <v>517</v>
      </c>
    </row>
    <row r="61" spans="1:2" ht="12.75">
      <c r="A61">
        <v>1958</v>
      </c>
      <c r="B61" t="s">
        <v>517</v>
      </c>
    </row>
    <row r="62" spans="1:2" ht="12.75">
      <c r="A62">
        <v>1957</v>
      </c>
      <c r="B62" t="s">
        <v>517</v>
      </c>
    </row>
    <row r="63" spans="1:2" ht="12.75">
      <c r="A63">
        <v>1956</v>
      </c>
      <c r="B63" t="s">
        <v>517</v>
      </c>
    </row>
    <row r="64" spans="1:2" ht="12.75">
      <c r="A64">
        <v>1955</v>
      </c>
      <c r="B64" t="s">
        <v>517</v>
      </c>
    </row>
    <row r="65" spans="1:2" ht="12.75">
      <c r="A65">
        <v>1954</v>
      </c>
      <c r="B65" t="s">
        <v>517</v>
      </c>
    </row>
    <row r="66" spans="1:2" ht="12.75">
      <c r="A66">
        <v>1953</v>
      </c>
      <c r="B66" t="s">
        <v>517</v>
      </c>
    </row>
    <row r="67" spans="1:2" ht="12.75">
      <c r="A67">
        <v>1952</v>
      </c>
      <c r="B67" t="s">
        <v>517</v>
      </c>
    </row>
    <row r="68" spans="1:2" ht="12.75">
      <c r="A68">
        <v>1951</v>
      </c>
      <c r="B68" t="s">
        <v>517</v>
      </c>
    </row>
    <row r="69" spans="1:2" ht="12.75">
      <c r="A69">
        <v>1950</v>
      </c>
      <c r="B69" t="s">
        <v>517</v>
      </c>
    </row>
    <row r="70" spans="1:2" ht="12.75">
      <c r="A70">
        <v>1949</v>
      </c>
      <c r="B70" t="s">
        <v>517</v>
      </c>
    </row>
    <row r="71" spans="1:2" ht="12.75">
      <c r="A71">
        <v>1948</v>
      </c>
      <c r="B71" t="s">
        <v>517</v>
      </c>
    </row>
    <row r="72" spans="1:2" ht="12.75">
      <c r="A72">
        <v>1947</v>
      </c>
      <c r="B72" t="s">
        <v>517</v>
      </c>
    </row>
    <row r="73" spans="1:2" ht="12.75">
      <c r="A73">
        <v>1946</v>
      </c>
      <c r="B73" t="s">
        <v>517</v>
      </c>
    </row>
    <row r="74" spans="1:2" ht="12.75">
      <c r="A74">
        <v>1945</v>
      </c>
      <c r="B74" t="s">
        <v>517</v>
      </c>
    </row>
    <row r="75" spans="1:2" ht="12.75">
      <c r="A75">
        <v>1944</v>
      </c>
      <c r="B75" t="s">
        <v>517</v>
      </c>
    </row>
    <row r="76" spans="1:2" ht="12.75">
      <c r="A76">
        <v>1943</v>
      </c>
      <c r="B76" t="s">
        <v>517</v>
      </c>
    </row>
    <row r="77" spans="1:2" ht="12.75">
      <c r="A77">
        <v>1942</v>
      </c>
      <c r="B77" t="s">
        <v>517</v>
      </c>
    </row>
    <row r="78" spans="1:2" ht="12.75">
      <c r="A78">
        <v>1941</v>
      </c>
      <c r="B78" t="s">
        <v>517</v>
      </c>
    </row>
    <row r="79" spans="1:2" ht="12.75">
      <c r="A79">
        <v>1940</v>
      </c>
      <c r="B79" t="s">
        <v>517</v>
      </c>
    </row>
    <row r="80" spans="1:2" ht="12.75">
      <c r="A80">
        <v>1939</v>
      </c>
      <c r="B80" t="s">
        <v>517</v>
      </c>
    </row>
    <row r="81" spans="1:2" ht="12.75">
      <c r="A81">
        <v>1938</v>
      </c>
      <c r="B81" t="s">
        <v>517</v>
      </c>
    </row>
    <row r="82" spans="1:2" ht="12.75">
      <c r="A82">
        <v>1937</v>
      </c>
      <c r="B82" t="s">
        <v>517</v>
      </c>
    </row>
    <row r="83" spans="1:2" ht="12.75">
      <c r="A83">
        <v>1936</v>
      </c>
      <c r="B83" t="s">
        <v>517</v>
      </c>
    </row>
    <row r="84" spans="1:2" ht="12.75">
      <c r="A84">
        <v>1935</v>
      </c>
      <c r="B84" t="s">
        <v>517</v>
      </c>
    </row>
    <row r="85" spans="1:2" ht="12.75">
      <c r="A85">
        <v>1934</v>
      </c>
      <c r="B85" t="s">
        <v>517</v>
      </c>
    </row>
    <row r="86" spans="1:2" ht="12.75">
      <c r="A86">
        <v>1933</v>
      </c>
      <c r="B86" t="s">
        <v>517</v>
      </c>
    </row>
    <row r="87" spans="1:2" ht="12.75">
      <c r="A87">
        <v>1932</v>
      </c>
      <c r="B87" t="s">
        <v>517</v>
      </c>
    </row>
    <row r="88" spans="1:2" ht="12.75">
      <c r="A88">
        <v>1931</v>
      </c>
      <c r="B88" t="s">
        <v>517</v>
      </c>
    </row>
    <row r="89" spans="1:2" ht="12.75">
      <c r="A89">
        <v>1930</v>
      </c>
      <c r="B89" t="s">
        <v>517</v>
      </c>
    </row>
    <row r="90" spans="1:2" ht="12.75">
      <c r="A90">
        <v>1929</v>
      </c>
      <c r="B90" t="s">
        <v>517</v>
      </c>
    </row>
    <row r="91" spans="1:2" ht="12.75">
      <c r="A91">
        <v>1928</v>
      </c>
      <c r="B91" t="s">
        <v>517</v>
      </c>
    </row>
    <row r="92" spans="1:2" ht="12.75">
      <c r="A92">
        <v>1927</v>
      </c>
      <c r="B92" t="s">
        <v>517</v>
      </c>
    </row>
    <row r="93" spans="1:2" ht="12.75">
      <c r="A93">
        <v>1926</v>
      </c>
      <c r="B93" t="s">
        <v>517</v>
      </c>
    </row>
    <row r="94" spans="1:2" ht="12.75">
      <c r="A94">
        <v>1925</v>
      </c>
      <c r="B94" t="s">
        <v>517</v>
      </c>
    </row>
    <row r="95" spans="1:2" ht="12.75">
      <c r="A95">
        <v>1924</v>
      </c>
      <c r="B95" t="s">
        <v>517</v>
      </c>
    </row>
    <row r="96" spans="1:2" ht="12.75">
      <c r="A96">
        <v>1923</v>
      </c>
      <c r="B96" t="s">
        <v>517</v>
      </c>
    </row>
    <row r="97" spans="1:2" ht="12.75">
      <c r="A97">
        <v>1922</v>
      </c>
      <c r="B97" t="s">
        <v>517</v>
      </c>
    </row>
    <row r="98" spans="1:2" ht="12.75">
      <c r="A98">
        <v>1921</v>
      </c>
      <c r="B98" t="s">
        <v>517</v>
      </c>
    </row>
    <row r="99" spans="1:2" ht="12.75">
      <c r="A99">
        <v>1920</v>
      </c>
      <c r="B99" t="s">
        <v>517</v>
      </c>
    </row>
    <row r="100" spans="1:2" ht="12.75">
      <c r="A100">
        <v>1919</v>
      </c>
      <c r="B100" t="s">
        <v>517</v>
      </c>
    </row>
    <row r="101" spans="1:2" ht="12.75">
      <c r="A101">
        <v>1918</v>
      </c>
      <c r="B101" t="s">
        <v>517</v>
      </c>
    </row>
    <row r="102" spans="1:2" ht="12.75">
      <c r="A102">
        <v>1917</v>
      </c>
      <c r="B102" t="s">
        <v>517</v>
      </c>
    </row>
    <row r="103" spans="1:2" ht="12.75">
      <c r="A103">
        <v>1916</v>
      </c>
      <c r="B103" t="s">
        <v>517</v>
      </c>
    </row>
    <row r="104" spans="1:2" ht="12.75">
      <c r="A104">
        <v>1915</v>
      </c>
      <c r="B104" t="s">
        <v>517</v>
      </c>
    </row>
    <row r="105" spans="1:2" ht="12.75">
      <c r="A105">
        <v>1914</v>
      </c>
      <c r="B105" t="s">
        <v>517</v>
      </c>
    </row>
    <row r="106" spans="1:2" ht="12.75">
      <c r="A106">
        <v>1913</v>
      </c>
      <c r="B106" t="s">
        <v>517</v>
      </c>
    </row>
    <row r="107" spans="1:2" ht="12.75">
      <c r="A107">
        <v>1912</v>
      </c>
      <c r="B107" t="s">
        <v>517</v>
      </c>
    </row>
    <row r="108" spans="1:2" ht="12.75">
      <c r="A108">
        <v>1911</v>
      </c>
      <c r="B108" t="s">
        <v>517</v>
      </c>
    </row>
    <row r="109" spans="1:2" ht="12.75">
      <c r="A109">
        <v>1910</v>
      </c>
      <c r="B109" t="s">
        <v>517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0"/>
  <sheetViews>
    <sheetView view="pageBreakPreview" zoomScale="90" zoomScaleNormal="90" zoomScaleSheetLayoutView="90" workbookViewId="0" topLeftCell="A1">
      <selection activeCell="C6" sqref="C6"/>
    </sheetView>
  </sheetViews>
  <sheetFormatPr defaultColWidth="12.00390625" defaultRowHeight="12.75"/>
  <cols>
    <col min="1" max="1" width="13.375" style="0" customWidth="1"/>
    <col min="2" max="2" width="18.50390625" style="0" customWidth="1"/>
    <col min="3" max="16384" width="11.625" style="0" customWidth="1"/>
  </cols>
  <sheetData>
    <row r="1" spans="1:3" ht="12.75">
      <c r="A1" s="122" t="str">
        <f>'Kat.'!A9</f>
        <v>Rozsah kategorií ZBP 2014/2015</v>
      </c>
      <c r="B1" s="56"/>
      <c r="C1" s="56"/>
    </row>
    <row r="2" spans="1:3" ht="12.75">
      <c r="A2" s="123" t="str">
        <f>'Kat.'!A10</f>
        <v>Muži do 39:</v>
      </c>
      <c r="B2" s="123" t="str">
        <f>'Kat.'!B10</f>
        <v>(RN 1975 a mladší)</v>
      </c>
      <c r="C2" s="123" t="str">
        <f>'Kat.'!C10</f>
        <v>MA</v>
      </c>
    </row>
    <row r="3" spans="1:2" ht="12.75">
      <c r="A3">
        <v>2014</v>
      </c>
      <c r="B3" t="s">
        <v>502</v>
      </c>
    </row>
    <row r="4" spans="1:2" ht="12.75">
      <c r="A4">
        <v>2013</v>
      </c>
      <c r="B4" t="s">
        <v>502</v>
      </c>
    </row>
    <row r="5" spans="1:2" ht="12.75">
      <c r="A5">
        <v>2012</v>
      </c>
      <c r="B5" t="s">
        <v>502</v>
      </c>
    </row>
    <row r="6" spans="1:2" ht="12.75">
      <c r="A6">
        <v>2011</v>
      </c>
      <c r="B6" t="s">
        <v>502</v>
      </c>
    </row>
    <row r="7" spans="1:2" ht="12.75">
      <c r="A7">
        <v>2010</v>
      </c>
      <c r="B7" t="s">
        <v>502</v>
      </c>
    </row>
    <row r="8" spans="1:2" ht="12.75">
      <c r="A8">
        <v>2009</v>
      </c>
      <c r="B8" t="s">
        <v>502</v>
      </c>
    </row>
    <row r="9" spans="1:2" ht="12.75">
      <c r="A9">
        <v>2008</v>
      </c>
      <c r="B9" t="s">
        <v>502</v>
      </c>
    </row>
    <row r="10" spans="1:2" ht="12.75">
      <c r="A10">
        <v>2007</v>
      </c>
      <c r="B10" t="s">
        <v>502</v>
      </c>
    </row>
    <row r="11" spans="1:2" ht="12.75">
      <c r="A11">
        <v>2006</v>
      </c>
      <c r="B11" t="s">
        <v>502</v>
      </c>
    </row>
    <row r="12" spans="1:2" ht="12.75">
      <c r="A12">
        <v>2005</v>
      </c>
      <c r="B12" t="s">
        <v>502</v>
      </c>
    </row>
    <row r="13" spans="1:2" ht="12.75">
      <c r="A13">
        <v>2004</v>
      </c>
      <c r="B13" t="s">
        <v>502</v>
      </c>
    </row>
    <row r="14" spans="1:2" ht="12.75">
      <c r="A14">
        <v>2003</v>
      </c>
      <c r="B14" t="s">
        <v>502</v>
      </c>
    </row>
    <row r="15" spans="1:2" ht="12.75">
      <c r="A15">
        <v>2002</v>
      </c>
      <c r="B15" t="s">
        <v>502</v>
      </c>
    </row>
    <row r="16" spans="1:2" ht="12.75">
      <c r="A16">
        <v>2001</v>
      </c>
      <c r="B16" t="s">
        <v>502</v>
      </c>
    </row>
    <row r="17" spans="1:2" ht="12.75">
      <c r="A17">
        <v>2000</v>
      </c>
      <c r="B17" t="s">
        <v>502</v>
      </c>
    </row>
    <row r="18" spans="1:2" ht="12.75">
      <c r="A18">
        <v>1999</v>
      </c>
      <c r="B18" t="s">
        <v>502</v>
      </c>
    </row>
    <row r="19" spans="1:2" ht="12.75">
      <c r="A19">
        <v>1998</v>
      </c>
      <c r="B19" t="s">
        <v>502</v>
      </c>
    </row>
    <row r="20" spans="1:2" ht="12.75">
      <c r="A20">
        <v>1997</v>
      </c>
      <c r="B20" t="s">
        <v>502</v>
      </c>
    </row>
    <row r="21" spans="1:2" ht="12.75">
      <c r="A21">
        <v>1996</v>
      </c>
      <c r="B21" t="s">
        <v>502</v>
      </c>
    </row>
    <row r="22" spans="1:2" ht="12.75">
      <c r="A22">
        <v>1995</v>
      </c>
      <c r="B22" t="s">
        <v>502</v>
      </c>
    </row>
    <row r="23" spans="1:2" ht="12.75">
      <c r="A23">
        <v>1994</v>
      </c>
      <c r="B23" t="s">
        <v>502</v>
      </c>
    </row>
    <row r="24" spans="1:2" ht="12.75">
      <c r="A24">
        <v>1993</v>
      </c>
      <c r="B24" t="s">
        <v>502</v>
      </c>
    </row>
    <row r="25" spans="1:2" ht="12.75">
      <c r="A25">
        <v>1992</v>
      </c>
      <c r="B25" t="s">
        <v>502</v>
      </c>
    </row>
    <row r="26" spans="1:2" ht="12.75">
      <c r="A26">
        <v>1991</v>
      </c>
      <c r="B26" t="s">
        <v>502</v>
      </c>
    </row>
    <row r="27" spans="1:2" ht="12.75">
      <c r="A27">
        <v>1990</v>
      </c>
      <c r="B27" t="s">
        <v>502</v>
      </c>
    </row>
    <row r="28" spans="1:2" ht="12.75">
      <c r="A28">
        <v>1989</v>
      </c>
      <c r="B28" t="s">
        <v>502</v>
      </c>
    </row>
    <row r="29" spans="1:2" ht="12.75">
      <c r="A29">
        <v>1988</v>
      </c>
      <c r="B29" t="s">
        <v>502</v>
      </c>
    </row>
    <row r="30" spans="1:2" ht="12.75">
      <c r="A30">
        <v>1987</v>
      </c>
      <c r="B30" t="s">
        <v>502</v>
      </c>
    </row>
    <row r="31" spans="1:2" ht="12.75">
      <c r="A31">
        <v>1986</v>
      </c>
      <c r="B31" t="s">
        <v>502</v>
      </c>
    </row>
    <row r="32" spans="1:2" ht="12.75">
      <c r="A32">
        <v>1985</v>
      </c>
      <c r="B32" t="s">
        <v>502</v>
      </c>
    </row>
    <row r="33" spans="1:2" ht="12.75">
      <c r="A33">
        <v>1984</v>
      </c>
      <c r="B33" t="s">
        <v>502</v>
      </c>
    </row>
    <row r="34" spans="1:2" ht="12.75">
      <c r="A34">
        <v>1983</v>
      </c>
      <c r="B34" t="s">
        <v>502</v>
      </c>
    </row>
    <row r="35" spans="1:2" ht="12.75">
      <c r="A35">
        <v>1982</v>
      </c>
      <c r="B35" t="s">
        <v>502</v>
      </c>
    </row>
    <row r="36" spans="1:2" ht="12.75">
      <c r="A36">
        <v>1981</v>
      </c>
      <c r="B36" t="s">
        <v>502</v>
      </c>
    </row>
    <row r="37" spans="1:2" ht="12.75">
      <c r="A37">
        <v>1980</v>
      </c>
      <c r="B37" t="s">
        <v>502</v>
      </c>
    </row>
    <row r="38" spans="1:2" ht="12.75">
      <c r="A38">
        <v>1979</v>
      </c>
      <c r="B38" t="s">
        <v>502</v>
      </c>
    </row>
    <row r="39" spans="1:2" ht="12.75">
      <c r="A39">
        <v>1978</v>
      </c>
      <c r="B39" t="s">
        <v>502</v>
      </c>
    </row>
    <row r="40" spans="1:2" ht="12.75">
      <c r="A40">
        <v>1977</v>
      </c>
      <c r="B40" t="s">
        <v>502</v>
      </c>
    </row>
    <row r="41" spans="1:2" ht="12.75">
      <c r="A41">
        <v>1976</v>
      </c>
      <c r="B41" t="s">
        <v>502</v>
      </c>
    </row>
    <row r="42" spans="1:2" ht="12.75">
      <c r="A42">
        <v>1975</v>
      </c>
      <c r="B42" t="s">
        <v>502</v>
      </c>
    </row>
    <row r="43" spans="1:3" ht="12.75">
      <c r="A43" s="123" t="str">
        <f>'Kat.'!A11</f>
        <v>Muži 40 – 49:</v>
      </c>
      <c r="B43" s="123" t="str">
        <f>'Kat.'!B11</f>
        <v>(RN 1974 – 1965)</v>
      </c>
      <c r="C43" s="123" t="str">
        <f>'Kat.'!C11</f>
        <v>MB</v>
      </c>
    </row>
    <row r="44" spans="1:2" ht="12.75">
      <c r="A44">
        <v>1974</v>
      </c>
      <c r="B44" t="s">
        <v>505</v>
      </c>
    </row>
    <row r="45" spans="1:2" ht="12.75">
      <c r="A45">
        <v>1973</v>
      </c>
      <c r="B45" t="s">
        <v>505</v>
      </c>
    </row>
    <row r="46" spans="1:2" ht="12.75">
      <c r="A46">
        <v>1972</v>
      </c>
      <c r="B46" t="s">
        <v>505</v>
      </c>
    </row>
    <row r="47" spans="1:2" ht="12.75">
      <c r="A47">
        <v>1971</v>
      </c>
      <c r="B47" t="s">
        <v>505</v>
      </c>
    </row>
    <row r="48" spans="1:2" ht="12.75">
      <c r="A48">
        <v>1970</v>
      </c>
      <c r="B48" t="s">
        <v>505</v>
      </c>
    </row>
    <row r="49" spans="1:2" ht="12.75">
      <c r="A49">
        <v>1969</v>
      </c>
      <c r="B49" t="s">
        <v>505</v>
      </c>
    </row>
    <row r="50" spans="1:2" ht="12.75">
      <c r="A50">
        <v>1968</v>
      </c>
      <c r="B50" t="s">
        <v>505</v>
      </c>
    </row>
    <row r="51" spans="1:2" ht="12.75">
      <c r="A51">
        <v>1967</v>
      </c>
      <c r="B51" t="s">
        <v>505</v>
      </c>
    </row>
    <row r="52" spans="1:2" ht="12.75">
      <c r="A52">
        <v>1966</v>
      </c>
      <c r="B52" t="s">
        <v>505</v>
      </c>
    </row>
    <row r="53" spans="1:2" ht="12.75">
      <c r="A53">
        <v>1965</v>
      </c>
      <c r="B53" t="s">
        <v>505</v>
      </c>
    </row>
    <row r="54" spans="1:3" ht="12.75">
      <c r="A54" s="123" t="str">
        <f>'Kat.'!A12</f>
        <v>Muži 50 – 59:</v>
      </c>
      <c r="B54" s="123" t="str">
        <f>'Kat.'!B12</f>
        <v>(RN 1964 – 1955)</v>
      </c>
      <c r="C54" s="123" t="str">
        <f>'Kat.'!C12</f>
        <v>MC</v>
      </c>
    </row>
    <row r="55" spans="1:2" ht="12.75">
      <c r="A55">
        <v>1964</v>
      </c>
      <c r="B55" t="s">
        <v>508</v>
      </c>
    </row>
    <row r="56" spans="1:2" ht="12.75">
      <c r="A56">
        <v>1963</v>
      </c>
      <c r="B56" t="s">
        <v>508</v>
      </c>
    </row>
    <row r="57" spans="1:2" ht="12.75">
      <c r="A57">
        <v>1962</v>
      </c>
      <c r="B57" t="s">
        <v>508</v>
      </c>
    </row>
    <row r="58" spans="1:2" ht="12.75">
      <c r="A58">
        <v>1961</v>
      </c>
      <c r="B58" t="s">
        <v>508</v>
      </c>
    </row>
    <row r="59" spans="1:2" ht="12.75">
      <c r="A59">
        <v>1960</v>
      </c>
      <c r="B59" t="s">
        <v>508</v>
      </c>
    </row>
    <row r="60" spans="1:2" ht="12.75">
      <c r="A60" s="2">
        <v>1959</v>
      </c>
      <c r="B60" t="s">
        <v>508</v>
      </c>
    </row>
    <row r="61" spans="1:2" ht="12.75">
      <c r="A61" s="2">
        <v>1958</v>
      </c>
      <c r="B61" t="s">
        <v>508</v>
      </c>
    </row>
    <row r="62" spans="1:2" ht="12.75">
      <c r="A62" s="2">
        <v>1957</v>
      </c>
      <c r="B62" t="s">
        <v>508</v>
      </c>
    </row>
    <row r="63" spans="1:2" ht="12.75">
      <c r="A63" s="2">
        <v>1956</v>
      </c>
      <c r="B63" t="s">
        <v>508</v>
      </c>
    </row>
    <row r="64" spans="1:2" ht="12.75">
      <c r="A64" s="2">
        <v>1955</v>
      </c>
      <c r="B64" t="s">
        <v>508</v>
      </c>
    </row>
    <row r="65" spans="1:3" ht="12.75">
      <c r="A65" s="123" t="str">
        <f>'Kat.'!A13</f>
        <v>Muži nad 60: </v>
      </c>
      <c r="B65" s="123" t="str">
        <f>'Kat.'!B13</f>
        <v>(RN 1954 a méně)</v>
      </c>
      <c r="C65" s="123" t="str">
        <f>'Kat.'!C13</f>
        <v>MD</v>
      </c>
    </row>
    <row r="66" spans="1:2" ht="12.75">
      <c r="A66" s="2">
        <v>1954</v>
      </c>
      <c r="B66" t="s">
        <v>511</v>
      </c>
    </row>
    <row r="67" spans="1:2" ht="12.75">
      <c r="A67" s="2">
        <v>1953</v>
      </c>
      <c r="B67" t="s">
        <v>511</v>
      </c>
    </row>
    <row r="68" spans="1:2" ht="12.75">
      <c r="A68" s="2">
        <v>1952</v>
      </c>
      <c r="B68" t="s">
        <v>511</v>
      </c>
    </row>
    <row r="69" spans="1:2" ht="12.75">
      <c r="A69" s="2">
        <v>1951</v>
      </c>
      <c r="B69" t="s">
        <v>511</v>
      </c>
    </row>
    <row r="70" spans="1:2" ht="12.75">
      <c r="A70" s="2">
        <v>1950</v>
      </c>
      <c r="B70" t="s">
        <v>511</v>
      </c>
    </row>
    <row r="71" spans="1:2" ht="12.75">
      <c r="A71" s="2">
        <v>1949</v>
      </c>
      <c r="B71" t="s">
        <v>511</v>
      </c>
    </row>
    <row r="72" spans="1:2" ht="12.75">
      <c r="A72" s="2">
        <v>1948</v>
      </c>
      <c r="B72" t="s">
        <v>511</v>
      </c>
    </row>
    <row r="73" spans="1:2" ht="12.75">
      <c r="A73" s="2">
        <v>1947</v>
      </c>
      <c r="B73" t="s">
        <v>511</v>
      </c>
    </row>
    <row r="74" spans="1:2" ht="12.75">
      <c r="A74" s="2">
        <v>1946</v>
      </c>
      <c r="B74" t="s">
        <v>511</v>
      </c>
    </row>
    <row r="75" spans="1:2" ht="12.75">
      <c r="A75" s="2">
        <v>1945</v>
      </c>
      <c r="B75" t="s">
        <v>511</v>
      </c>
    </row>
    <row r="76" spans="1:2" ht="12.75">
      <c r="A76" s="2">
        <v>1944</v>
      </c>
      <c r="B76" t="s">
        <v>511</v>
      </c>
    </row>
    <row r="77" spans="1:2" ht="12.75">
      <c r="A77" s="2">
        <v>1943</v>
      </c>
      <c r="B77" t="s">
        <v>511</v>
      </c>
    </row>
    <row r="78" spans="1:2" ht="12.75">
      <c r="A78" s="2">
        <v>1942</v>
      </c>
      <c r="B78" t="s">
        <v>511</v>
      </c>
    </row>
    <row r="79" spans="1:2" ht="12.75">
      <c r="A79" s="2">
        <v>1941</v>
      </c>
      <c r="B79" t="s">
        <v>511</v>
      </c>
    </row>
    <row r="80" spans="1:2" ht="12.75">
      <c r="A80" s="2">
        <v>1940</v>
      </c>
      <c r="B80" t="s">
        <v>511</v>
      </c>
    </row>
    <row r="81" spans="1:2" ht="12.75">
      <c r="A81" s="2">
        <v>1939</v>
      </c>
      <c r="B81" t="s">
        <v>511</v>
      </c>
    </row>
    <row r="82" spans="1:2" ht="12.75">
      <c r="A82" s="2">
        <v>1938</v>
      </c>
      <c r="B82" t="s">
        <v>511</v>
      </c>
    </row>
    <row r="83" spans="1:2" ht="12.75">
      <c r="A83" s="2">
        <v>1937</v>
      </c>
      <c r="B83" t="s">
        <v>511</v>
      </c>
    </row>
    <row r="84" spans="1:2" ht="12.75">
      <c r="A84" s="2">
        <v>1936</v>
      </c>
      <c r="B84" t="s">
        <v>511</v>
      </c>
    </row>
    <row r="85" spans="1:2" ht="12.75">
      <c r="A85" s="2">
        <v>1935</v>
      </c>
      <c r="B85" t="s">
        <v>511</v>
      </c>
    </row>
    <row r="86" spans="1:2" ht="12.75">
      <c r="A86" s="2">
        <v>1934</v>
      </c>
      <c r="B86" t="s">
        <v>511</v>
      </c>
    </row>
    <row r="87" spans="1:2" ht="12.75">
      <c r="A87" s="2">
        <v>1933</v>
      </c>
      <c r="B87" t="s">
        <v>511</v>
      </c>
    </row>
    <row r="88" spans="1:2" ht="12.75">
      <c r="A88" s="2">
        <v>1932</v>
      </c>
      <c r="B88" t="s">
        <v>511</v>
      </c>
    </row>
    <row r="89" spans="1:2" ht="12.75">
      <c r="A89" s="2">
        <v>1931</v>
      </c>
      <c r="B89" t="s">
        <v>511</v>
      </c>
    </row>
    <row r="90" spans="1:2" ht="12.75">
      <c r="A90" s="2">
        <v>1930</v>
      </c>
      <c r="B90" t="s">
        <v>511</v>
      </c>
    </row>
    <row r="91" spans="1:2" ht="12.75">
      <c r="A91" s="2">
        <v>1929</v>
      </c>
      <c r="B91" t="s">
        <v>511</v>
      </c>
    </row>
    <row r="92" spans="1:2" ht="12.75">
      <c r="A92" s="2">
        <v>1928</v>
      </c>
      <c r="B92" t="s">
        <v>511</v>
      </c>
    </row>
    <row r="93" spans="1:2" ht="12.75">
      <c r="A93" s="2">
        <v>1927</v>
      </c>
      <c r="B93" t="s">
        <v>511</v>
      </c>
    </row>
    <row r="94" spans="1:2" ht="12.75">
      <c r="A94" s="2">
        <v>1926</v>
      </c>
      <c r="B94" t="s">
        <v>511</v>
      </c>
    </row>
    <row r="95" spans="1:2" ht="12.75">
      <c r="A95" s="2">
        <v>1925</v>
      </c>
      <c r="B95" t="s">
        <v>511</v>
      </c>
    </row>
    <row r="96" spans="1:2" ht="12.75">
      <c r="A96" s="2">
        <v>1924</v>
      </c>
      <c r="B96" t="s">
        <v>511</v>
      </c>
    </row>
    <row r="97" spans="1:2" ht="12.75">
      <c r="A97" s="2">
        <v>1923</v>
      </c>
      <c r="B97" t="s">
        <v>511</v>
      </c>
    </row>
    <row r="98" spans="1:2" ht="12.75">
      <c r="A98" s="2">
        <v>1922</v>
      </c>
      <c r="B98" t="s">
        <v>511</v>
      </c>
    </row>
    <row r="99" spans="1:2" ht="12.75">
      <c r="A99" s="2">
        <v>1921</v>
      </c>
      <c r="B99" t="s">
        <v>511</v>
      </c>
    </row>
    <row r="100" spans="1:2" ht="12.75">
      <c r="A100" s="2">
        <v>1920</v>
      </c>
      <c r="B100" t="s">
        <v>511</v>
      </c>
    </row>
    <row r="101" spans="1:2" ht="12.75">
      <c r="A101" s="2">
        <v>1919</v>
      </c>
      <c r="B101" t="s">
        <v>511</v>
      </c>
    </row>
    <row r="102" spans="1:2" ht="12.75">
      <c r="A102" s="2">
        <v>1918</v>
      </c>
      <c r="B102" t="s">
        <v>511</v>
      </c>
    </row>
    <row r="103" spans="1:2" ht="12.75">
      <c r="A103" s="2">
        <v>1917</v>
      </c>
      <c r="B103" t="s">
        <v>511</v>
      </c>
    </row>
    <row r="104" spans="1:2" ht="12.75">
      <c r="A104" s="2">
        <v>1916</v>
      </c>
      <c r="B104" t="s">
        <v>511</v>
      </c>
    </row>
    <row r="105" spans="1:2" ht="12.75">
      <c r="A105" s="2">
        <v>1915</v>
      </c>
      <c r="B105" t="s">
        <v>511</v>
      </c>
    </row>
    <row r="106" spans="1:2" ht="12.75">
      <c r="A106" s="2">
        <v>1914</v>
      </c>
      <c r="B106" t="s">
        <v>511</v>
      </c>
    </row>
    <row r="107" spans="1:2" ht="12.75">
      <c r="A107" s="2">
        <v>1913</v>
      </c>
      <c r="B107" t="s">
        <v>511</v>
      </c>
    </row>
    <row r="108" spans="1:2" ht="12.75">
      <c r="A108" s="2">
        <v>1912</v>
      </c>
      <c r="B108" t="s">
        <v>511</v>
      </c>
    </row>
    <row r="109" spans="1:2" ht="12.75">
      <c r="A109" s="2">
        <v>1911</v>
      </c>
      <c r="B109" t="s">
        <v>511</v>
      </c>
    </row>
    <row r="110" spans="1:2" ht="12.75">
      <c r="A110" s="2">
        <v>1910</v>
      </c>
      <c r="B110" t="s">
        <v>511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110"/>
  <sheetViews>
    <sheetView view="pageBreakPreview" zoomScale="90" zoomScaleNormal="90" zoomScaleSheetLayoutView="90" workbookViewId="0" topLeftCell="A1">
      <selection activeCell="A4" sqref="A4"/>
    </sheetView>
  </sheetViews>
  <sheetFormatPr defaultColWidth="12.00390625" defaultRowHeight="12.75"/>
  <cols>
    <col min="1" max="1" width="11.625" style="0" customWidth="1"/>
    <col min="2" max="2" width="18.75390625" style="0" customWidth="1"/>
    <col min="3" max="16384" width="11.625" style="0" customWidth="1"/>
  </cols>
  <sheetData>
    <row r="1" spans="1:2" ht="12.75">
      <c r="A1" s="122" t="str">
        <f>'RN HZZ'!A1</f>
        <v>Rozsah kategorií 2015 závod</v>
      </c>
      <c r="B1" s="56"/>
    </row>
    <row r="2" spans="1:3" ht="12.75">
      <c r="A2" s="123" t="str">
        <f>'Kat.'!A14</f>
        <v>Ženy do 34</v>
      </c>
      <c r="B2" s="123" t="str">
        <f>'Kat.'!B14</f>
        <v>(RN 1980 a mladší)</v>
      </c>
      <c r="C2" s="123" t="str">
        <f>'Kat.'!C14</f>
        <v>ŽA</v>
      </c>
    </row>
    <row r="3" spans="1:2" ht="12.75">
      <c r="A3">
        <v>2014</v>
      </c>
      <c r="B3" t="s">
        <v>514</v>
      </c>
    </row>
    <row r="4" spans="1:2" ht="12.75">
      <c r="A4">
        <v>2013</v>
      </c>
      <c r="B4" t="s">
        <v>514</v>
      </c>
    </row>
    <row r="5" spans="1:2" ht="12.75">
      <c r="A5">
        <v>2012</v>
      </c>
      <c r="B5" t="s">
        <v>514</v>
      </c>
    </row>
    <row r="6" spans="1:2" ht="12.75">
      <c r="A6">
        <v>2011</v>
      </c>
      <c r="B6" t="s">
        <v>514</v>
      </c>
    </row>
    <row r="7" spans="1:2" ht="12.75">
      <c r="A7">
        <v>2010</v>
      </c>
      <c r="B7" t="s">
        <v>514</v>
      </c>
    </row>
    <row r="8" spans="1:2" ht="12.75">
      <c r="A8">
        <v>2009</v>
      </c>
      <c r="B8" t="s">
        <v>514</v>
      </c>
    </row>
    <row r="9" spans="1:2" ht="12.75">
      <c r="A9">
        <v>2008</v>
      </c>
      <c r="B9" t="s">
        <v>514</v>
      </c>
    </row>
    <row r="10" spans="1:2" ht="12.75">
      <c r="A10">
        <v>2007</v>
      </c>
      <c r="B10" t="s">
        <v>514</v>
      </c>
    </row>
    <row r="11" spans="1:2" ht="12.75">
      <c r="A11">
        <v>2006</v>
      </c>
      <c r="B11" t="s">
        <v>514</v>
      </c>
    </row>
    <row r="12" spans="1:2" ht="12.75">
      <c r="A12">
        <v>2005</v>
      </c>
      <c r="B12" t="s">
        <v>514</v>
      </c>
    </row>
    <row r="13" spans="1:2" ht="12.75">
      <c r="A13">
        <v>2004</v>
      </c>
      <c r="B13" t="s">
        <v>514</v>
      </c>
    </row>
    <row r="14" spans="1:2" ht="12.75">
      <c r="A14">
        <v>2003</v>
      </c>
      <c r="B14" t="s">
        <v>514</v>
      </c>
    </row>
    <row r="15" spans="1:2" ht="12.75">
      <c r="A15">
        <v>2002</v>
      </c>
      <c r="B15" t="s">
        <v>514</v>
      </c>
    </row>
    <row r="16" spans="1:2" ht="12.75">
      <c r="A16">
        <v>2001</v>
      </c>
      <c r="B16" t="s">
        <v>514</v>
      </c>
    </row>
    <row r="17" spans="1:2" ht="12.75">
      <c r="A17">
        <v>2000</v>
      </c>
      <c r="B17" t="s">
        <v>514</v>
      </c>
    </row>
    <row r="18" spans="1:2" ht="12.75">
      <c r="A18">
        <v>1999</v>
      </c>
      <c r="B18" t="s">
        <v>514</v>
      </c>
    </row>
    <row r="19" spans="1:2" ht="12.75">
      <c r="A19">
        <v>1998</v>
      </c>
      <c r="B19" t="s">
        <v>514</v>
      </c>
    </row>
    <row r="20" spans="1:2" ht="12.75">
      <c r="A20">
        <v>1997</v>
      </c>
      <c r="B20" t="s">
        <v>514</v>
      </c>
    </row>
    <row r="21" spans="1:2" ht="12.75">
      <c r="A21">
        <v>1996</v>
      </c>
      <c r="B21" t="s">
        <v>514</v>
      </c>
    </row>
    <row r="22" spans="1:2" ht="12.75">
      <c r="A22">
        <v>1995</v>
      </c>
      <c r="B22" t="s">
        <v>514</v>
      </c>
    </row>
    <row r="23" spans="1:2" ht="12.75">
      <c r="A23">
        <v>1994</v>
      </c>
      <c r="B23" t="s">
        <v>514</v>
      </c>
    </row>
    <row r="24" spans="1:2" ht="12.75">
      <c r="A24">
        <v>1993</v>
      </c>
      <c r="B24" t="s">
        <v>514</v>
      </c>
    </row>
    <row r="25" spans="1:2" ht="12.75">
      <c r="A25">
        <v>1992</v>
      </c>
      <c r="B25" t="s">
        <v>514</v>
      </c>
    </row>
    <row r="26" spans="1:2" ht="12.75">
      <c r="A26">
        <v>1991</v>
      </c>
      <c r="B26" t="s">
        <v>514</v>
      </c>
    </row>
    <row r="27" spans="1:2" ht="12.75">
      <c r="A27">
        <v>1990</v>
      </c>
      <c r="B27" t="s">
        <v>514</v>
      </c>
    </row>
    <row r="28" spans="1:2" ht="12.75">
      <c r="A28">
        <v>1989</v>
      </c>
      <c r="B28" t="s">
        <v>514</v>
      </c>
    </row>
    <row r="29" spans="1:2" ht="12.75">
      <c r="A29">
        <v>1988</v>
      </c>
      <c r="B29" t="s">
        <v>514</v>
      </c>
    </row>
    <row r="30" spans="1:2" ht="12.75">
      <c r="A30">
        <v>1987</v>
      </c>
      <c r="B30" t="s">
        <v>514</v>
      </c>
    </row>
    <row r="31" spans="1:2" ht="12.75">
      <c r="A31">
        <v>1986</v>
      </c>
      <c r="B31" t="s">
        <v>514</v>
      </c>
    </row>
    <row r="32" spans="1:2" ht="12.75">
      <c r="A32">
        <v>1985</v>
      </c>
      <c r="B32" t="s">
        <v>514</v>
      </c>
    </row>
    <row r="33" spans="1:2" ht="12.75">
      <c r="A33">
        <v>1984</v>
      </c>
      <c r="B33" t="s">
        <v>514</v>
      </c>
    </row>
    <row r="34" spans="1:2" ht="12.75">
      <c r="A34">
        <v>1983</v>
      </c>
      <c r="B34" t="s">
        <v>514</v>
      </c>
    </row>
    <row r="35" spans="1:2" ht="12.75">
      <c r="A35">
        <v>1982</v>
      </c>
      <c r="B35" t="s">
        <v>514</v>
      </c>
    </row>
    <row r="36" spans="1:2" ht="12.75">
      <c r="A36">
        <v>1981</v>
      </c>
      <c r="B36" t="s">
        <v>514</v>
      </c>
    </row>
    <row r="37" spans="1:2" ht="12.75">
      <c r="A37">
        <v>1980</v>
      </c>
      <c r="B37" t="s">
        <v>514</v>
      </c>
    </row>
    <row r="38" spans="1:3" ht="12.75">
      <c r="A38" s="123" t="str">
        <f>'Kat.'!A15</f>
        <v>Ženy nad 35</v>
      </c>
      <c r="B38" s="123" t="str">
        <f>'Kat.'!B15</f>
        <v>(RN 1979 a méně)</v>
      </c>
      <c r="C38" s="123" t="str">
        <f>'Kat.'!C15</f>
        <v>ŽB</v>
      </c>
    </row>
    <row r="39" spans="1:2" ht="12.75">
      <c r="A39">
        <v>1979</v>
      </c>
      <c r="B39" t="s">
        <v>514</v>
      </c>
    </row>
    <row r="40" spans="1:2" ht="12.75">
      <c r="A40">
        <v>1978</v>
      </c>
      <c r="B40" t="s">
        <v>517</v>
      </c>
    </row>
    <row r="41" spans="1:2" ht="12.75">
      <c r="A41">
        <v>1977</v>
      </c>
      <c r="B41" t="s">
        <v>517</v>
      </c>
    </row>
    <row r="42" spans="1:2" ht="12.75">
      <c r="A42">
        <v>1976</v>
      </c>
      <c r="B42" t="s">
        <v>517</v>
      </c>
    </row>
    <row r="43" spans="1:2" ht="12.75">
      <c r="A43">
        <v>1975</v>
      </c>
      <c r="B43" t="s">
        <v>517</v>
      </c>
    </row>
    <row r="44" spans="1:2" ht="12.75">
      <c r="A44">
        <v>1974</v>
      </c>
      <c r="B44" t="s">
        <v>517</v>
      </c>
    </row>
    <row r="45" spans="1:2" ht="12.75">
      <c r="A45">
        <v>1973</v>
      </c>
      <c r="B45" t="s">
        <v>517</v>
      </c>
    </row>
    <row r="46" spans="1:2" ht="12.75">
      <c r="A46" s="124">
        <f>'RN HZM'!A5</f>
        <v>2012</v>
      </c>
      <c r="B46" t="s">
        <v>517</v>
      </c>
    </row>
    <row r="47" spans="1:2" ht="12.75">
      <c r="A47">
        <v>1972</v>
      </c>
      <c r="B47" t="s">
        <v>517</v>
      </c>
    </row>
    <row r="48" spans="1:2" ht="12.75">
      <c r="A48">
        <v>1971</v>
      </c>
      <c r="B48" t="s">
        <v>517</v>
      </c>
    </row>
    <row r="49" spans="1:2" ht="12.75">
      <c r="A49">
        <v>1970</v>
      </c>
      <c r="B49" t="s">
        <v>517</v>
      </c>
    </row>
    <row r="50" spans="1:2" ht="12.75">
      <c r="A50">
        <v>1969</v>
      </c>
      <c r="B50" t="s">
        <v>517</v>
      </c>
    </row>
    <row r="51" spans="1:2" ht="12.75">
      <c r="A51">
        <v>1968</v>
      </c>
      <c r="B51" t="s">
        <v>517</v>
      </c>
    </row>
    <row r="52" spans="1:2" ht="12.75">
      <c r="A52">
        <v>1967</v>
      </c>
      <c r="B52" t="s">
        <v>517</v>
      </c>
    </row>
    <row r="53" spans="1:2" ht="12.75">
      <c r="A53">
        <v>1966</v>
      </c>
      <c r="B53" t="s">
        <v>517</v>
      </c>
    </row>
    <row r="54" spans="1:2" ht="12.75">
      <c r="A54">
        <v>1965</v>
      </c>
      <c r="B54" t="s">
        <v>517</v>
      </c>
    </row>
    <row r="55" spans="1:2" ht="12.75">
      <c r="A55">
        <v>1964</v>
      </c>
      <c r="B55" t="s">
        <v>517</v>
      </c>
    </row>
    <row r="56" spans="1:2" ht="12.75">
      <c r="A56">
        <v>1963</v>
      </c>
      <c r="B56" t="s">
        <v>517</v>
      </c>
    </row>
    <row r="57" spans="1:2" ht="12.75">
      <c r="A57">
        <v>1962</v>
      </c>
      <c r="B57" t="s">
        <v>517</v>
      </c>
    </row>
    <row r="58" spans="1:2" ht="12.75">
      <c r="A58">
        <v>1961</v>
      </c>
      <c r="B58" t="s">
        <v>517</v>
      </c>
    </row>
    <row r="59" spans="1:2" ht="12.75">
      <c r="A59">
        <v>1960</v>
      </c>
      <c r="B59" t="s">
        <v>517</v>
      </c>
    </row>
    <row r="60" spans="1:2" ht="12.75">
      <c r="A60">
        <v>1959</v>
      </c>
      <c r="B60" t="s">
        <v>517</v>
      </c>
    </row>
    <row r="61" spans="1:2" ht="12.75">
      <c r="A61">
        <v>1958</v>
      </c>
      <c r="B61" t="s">
        <v>517</v>
      </c>
    </row>
    <row r="62" spans="1:2" ht="12.75">
      <c r="A62">
        <v>1957</v>
      </c>
      <c r="B62" t="s">
        <v>517</v>
      </c>
    </row>
    <row r="63" spans="1:2" ht="12.75">
      <c r="A63">
        <v>1956</v>
      </c>
      <c r="B63" t="s">
        <v>517</v>
      </c>
    </row>
    <row r="64" spans="1:2" ht="12.75">
      <c r="A64">
        <v>1955</v>
      </c>
      <c r="B64" t="s">
        <v>517</v>
      </c>
    </row>
    <row r="65" spans="1:2" ht="12.75">
      <c r="A65">
        <v>1954</v>
      </c>
      <c r="B65" t="s">
        <v>517</v>
      </c>
    </row>
    <row r="66" spans="1:2" ht="12.75">
      <c r="A66">
        <v>1953</v>
      </c>
      <c r="B66" t="s">
        <v>517</v>
      </c>
    </row>
    <row r="67" spans="1:2" ht="12.75">
      <c r="A67" s="124">
        <f>'RN HZM'!A7</f>
        <v>2010</v>
      </c>
      <c r="B67" t="s">
        <v>517</v>
      </c>
    </row>
    <row r="68" spans="1:2" ht="12.75">
      <c r="A68">
        <v>1952</v>
      </c>
      <c r="B68" t="s">
        <v>517</v>
      </c>
    </row>
    <row r="69" spans="1:2" ht="12.75">
      <c r="A69">
        <v>1951</v>
      </c>
      <c r="B69" t="s">
        <v>517</v>
      </c>
    </row>
    <row r="70" spans="1:2" ht="12.75">
      <c r="A70">
        <v>1950</v>
      </c>
      <c r="B70" t="s">
        <v>517</v>
      </c>
    </row>
    <row r="71" spans="1:2" ht="12.75">
      <c r="A71">
        <v>1949</v>
      </c>
      <c r="B71" t="s">
        <v>517</v>
      </c>
    </row>
    <row r="72" spans="1:2" ht="12.75">
      <c r="A72">
        <v>1948</v>
      </c>
      <c r="B72" t="s">
        <v>517</v>
      </c>
    </row>
    <row r="73" spans="1:2" ht="12.75">
      <c r="A73">
        <v>1947</v>
      </c>
      <c r="B73" t="s">
        <v>517</v>
      </c>
    </row>
    <row r="74" spans="1:2" ht="12.75">
      <c r="A74">
        <v>1946</v>
      </c>
      <c r="B74" t="s">
        <v>517</v>
      </c>
    </row>
    <row r="75" spans="1:2" ht="12.75">
      <c r="A75">
        <v>1945</v>
      </c>
      <c r="B75" t="s">
        <v>517</v>
      </c>
    </row>
    <row r="76" spans="1:2" ht="12.75">
      <c r="A76">
        <v>1944</v>
      </c>
      <c r="B76" t="s">
        <v>517</v>
      </c>
    </row>
    <row r="77" spans="1:2" ht="12.75">
      <c r="A77">
        <v>1943</v>
      </c>
      <c r="B77" t="s">
        <v>517</v>
      </c>
    </row>
    <row r="78" spans="1:2" ht="12.75">
      <c r="A78">
        <v>1942</v>
      </c>
      <c r="B78" t="s">
        <v>517</v>
      </c>
    </row>
    <row r="79" spans="1:2" ht="12.75">
      <c r="A79">
        <v>1941</v>
      </c>
      <c r="B79" t="s">
        <v>517</v>
      </c>
    </row>
    <row r="80" spans="1:2" ht="12.75">
      <c r="A80">
        <v>1940</v>
      </c>
      <c r="B80" t="s">
        <v>517</v>
      </c>
    </row>
    <row r="81" spans="1:2" ht="12.75">
      <c r="A81">
        <v>1939</v>
      </c>
      <c r="B81" t="s">
        <v>517</v>
      </c>
    </row>
    <row r="82" spans="1:2" ht="12.75">
      <c r="A82">
        <v>1938</v>
      </c>
      <c r="B82" t="s">
        <v>517</v>
      </c>
    </row>
    <row r="83" spans="1:2" ht="12.75">
      <c r="A83">
        <v>1937</v>
      </c>
      <c r="B83" t="s">
        <v>517</v>
      </c>
    </row>
    <row r="84" spans="1:2" ht="12.75">
      <c r="A84">
        <v>1936</v>
      </c>
      <c r="B84" t="s">
        <v>517</v>
      </c>
    </row>
    <row r="85" spans="1:2" ht="12.75">
      <c r="A85">
        <v>1935</v>
      </c>
      <c r="B85" t="s">
        <v>517</v>
      </c>
    </row>
    <row r="86" spans="1:2" ht="12.75">
      <c r="A86">
        <v>1934</v>
      </c>
      <c r="B86" t="s">
        <v>517</v>
      </c>
    </row>
    <row r="87" spans="1:2" ht="12.75">
      <c r="A87">
        <v>1933</v>
      </c>
      <c r="B87" t="s">
        <v>517</v>
      </c>
    </row>
    <row r="88" spans="1:2" ht="12.75">
      <c r="A88">
        <v>1932</v>
      </c>
      <c r="B88" t="s">
        <v>517</v>
      </c>
    </row>
    <row r="89" spans="1:2" ht="12.75">
      <c r="A89">
        <v>1931</v>
      </c>
      <c r="B89" t="s">
        <v>517</v>
      </c>
    </row>
    <row r="90" spans="1:2" ht="12.75">
      <c r="A90">
        <v>1930</v>
      </c>
      <c r="B90" t="s">
        <v>517</v>
      </c>
    </row>
    <row r="91" spans="1:2" ht="12.75">
      <c r="A91">
        <v>1929</v>
      </c>
      <c r="B91" t="s">
        <v>517</v>
      </c>
    </row>
    <row r="92" spans="1:2" ht="12.75">
      <c r="A92">
        <v>1928</v>
      </c>
      <c r="B92" t="s">
        <v>517</v>
      </c>
    </row>
    <row r="93" spans="1:2" ht="12.75">
      <c r="A93">
        <v>1927</v>
      </c>
      <c r="B93" t="s">
        <v>517</v>
      </c>
    </row>
    <row r="94" spans="1:2" ht="12.75">
      <c r="A94">
        <v>1926</v>
      </c>
      <c r="B94" t="s">
        <v>517</v>
      </c>
    </row>
    <row r="95" spans="1:2" ht="12.75">
      <c r="A95">
        <v>1925</v>
      </c>
      <c r="B95" t="s">
        <v>517</v>
      </c>
    </row>
    <row r="96" spans="1:2" ht="12.75">
      <c r="A96">
        <v>1924</v>
      </c>
      <c r="B96" t="s">
        <v>517</v>
      </c>
    </row>
    <row r="97" spans="1:2" ht="12.75">
      <c r="A97">
        <v>1923</v>
      </c>
      <c r="B97" t="s">
        <v>517</v>
      </c>
    </row>
    <row r="98" spans="1:2" ht="12.75">
      <c r="A98">
        <v>1922</v>
      </c>
      <c r="B98" t="s">
        <v>517</v>
      </c>
    </row>
    <row r="99" spans="1:2" ht="12.75">
      <c r="A99">
        <v>1921</v>
      </c>
      <c r="B99" t="s">
        <v>517</v>
      </c>
    </row>
    <row r="100" spans="1:2" ht="12.75">
      <c r="A100">
        <v>1920</v>
      </c>
      <c r="B100" t="s">
        <v>517</v>
      </c>
    </row>
    <row r="101" spans="1:2" ht="12.75">
      <c r="A101">
        <v>1919</v>
      </c>
      <c r="B101" t="s">
        <v>517</v>
      </c>
    </row>
    <row r="102" spans="1:2" ht="12.75">
      <c r="A102">
        <v>1918</v>
      </c>
      <c r="B102" t="s">
        <v>517</v>
      </c>
    </row>
    <row r="103" spans="1:2" ht="12.75">
      <c r="A103">
        <v>1917</v>
      </c>
      <c r="B103" t="s">
        <v>517</v>
      </c>
    </row>
    <row r="104" spans="1:2" ht="12.75">
      <c r="A104">
        <v>1916</v>
      </c>
      <c r="B104" t="s">
        <v>517</v>
      </c>
    </row>
    <row r="105" spans="1:2" ht="12.75">
      <c r="A105">
        <v>1915</v>
      </c>
      <c r="B105" t="s">
        <v>517</v>
      </c>
    </row>
    <row r="106" spans="1:2" ht="12.75">
      <c r="A106">
        <v>1914</v>
      </c>
      <c r="B106" t="s">
        <v>517</v>
      </c>
    </row>
    <row r="107" spans="1:2" ht="12.75">
      <c r="A107">
        <v>1913</v>
      </c>
      <c r="B107" t="s">
        <v>517</v>
      </c>
    </row>
    <row r="108" spans="1:2" ht="12.75">
      <c r="A108">
        <v>1912</v>
      </c>
      <c r="B108" t="s">
        <v>517</v>
      </c>
    </row>
    <row r="109" spans="1:2" ht="12.75">
      <c r="A109">
        <v>1911</v>
      </c>
      <c r="B109" t="s">
        <v>517</v>
      </c>
    </row>
    <row r="110" spans="1:2" ht="12.75">
      <c r="A110">
        <v>1910</v>
      </c>
      <c r="B110" t="s">
        <v>517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21"/>
  <sheetViews>
    <sheetView view="pageBreakPreview" zoomScale="90" zoomScaleNormal="90" zoomScaleSheetLayoutView="90" workbookViewId="0" topLeftCell="A1">
      <selection activeCell="B9" sqref="B9"/>
    </sheetView>
  </sheetViews>
  <sheetFormatPr defaultColWidth="12.00390625" defaultRowHeight="12.75"/>
  <cols>
    <col min="1" max="1" width="11.625" style="0" customWidth="1"/>
    <col min="2" max="2" width="17.125" style="0" customWidth="1"/>
    <col min="3" max="16384" width="11.625" style="0" customWidth="1"/>
  </cols>
  <sheetData>
    <row r="1" spans="1:2" ht="12.75">
      <c r="A1" s="125" t="s">
        <v>525</v>
      </c>
      <c r="B1" s="125"/>
    </row>
    <row r="2" spans="1:2" ht="12.75">
      <c r="A2" s="126">
        <v>1</v>
      </c>
      <c r="B2" s="127">
        <v>30</v>
      </c>
    </row>
    <row r="3" spans="1:2" ht="12.75">
      <c r="A3" s="126">
        <v>2</v>
      </c>
      <c r="B3" s="127">
        <v>25</v>
      </c>
    </row>
    <row r="4" spans="1:2" ht="12.75">
      <c r="A4" s="126">
        <v>3</v>
      </c>
      <c r="B4" s="127">
        <v>21</v>
      </c>
    </row>
    <row r="5" spans="1:2" ht="12.75">
      <c r="A5" s="126">
        <v>4</v>
      </c>
      <c r="B5" s="127">
        <v>18</v>
      </c>
    </row>
    <row r="6" spans="1:2" ht="12.75">
      <c r="A6" s="126">
        <v>5</v>
      </c>
      <c r="B6" s="127">
        <v>16</v>
      </c>
    </row>
    <row r="7" spans="1:2" ht="12.75">
      <c r="A7" s="126">
        <v>6</v>
      </c>
      <c r="B7" s="127">
        <v>15</v>
      </c>
    </row>
    <row r="8" spans="1:2" ht="12.75">
      <c r="A8" s="126">
        <v>7</v>
      </c>
      <c r="B8" s="127">
        <v>14</v>
      </c>
    </row>
    <row r="9" spans="1:2" ht="12.75">
      <c r="A9" s="126">
        <v>8</v>
      </c>
      <c r="B9" s="127">
        <v>13</v>
      </c>
    </row>
    <row r="10" spans="1:2" ht="12.75">
      <c r="A10" s="126">
        <v>9</v>
      </c>
      <c r="B10" s="127">
        <v>12</v>
      </c>
    </row>
    <row r="11" spans="1:2" ht="12.75">
      <c r="A11" s="126">
        <v>10</v>
      </c>
      <c r="B11" s="127">
        <v>11</v>
      </c>
    </row>
    <row r="12" spans="1:2" ht="12.75">
      <c r="A12" s="126">
        <v>11</v>
      </c>
      <c r="B12" s="127">
        <v>10</v>
      </c>
    </row>
    <row r="13" spans="1:2" ht="12.75">
      <c r="A13" s="126">
        <v>12</v>
      </c>
      <c r="B13" s="127">
        <v>9</v>
      </c>
    </row>
    <row r="14" spans="1:2" ht="12.75">
      <c r="A14" s="126">
        <v>13</v>
      </c>
      <c r="B14" s="127">
        <v>8</v>
      </c>
    </row>
    <row r="15" spans="1:2" ht="12.75">
      <c r="A15" s="126">
        <v>14</v>
      </c>
      <c r="B15" s="127">
        <v>7</v>
      </c>
    </row>
    <row r="16" spans="1:2" ht="12.75">
      <c r="A16" s="126">
        <v>15</v>
      </c>
      <c r="B16" s="127">
        <v>6</v>
      </c>
    </row>
    <row r="17" spans="1:2" ht="12.75">
      <c r="A17" s="126">
        <v>16</v>
      </c>
      <c r="B17" s="127">
        <v>5</v>
      </c>
    </row>
    <row r="18" spans="1:2" ht="12.75">
      <c r="A18" s="126">
        <v>17</v>
      </c>
      <c r="B18" s="127">
        <v>4</v>
      </c>
    </row>
    <row r="19" spans="1:2" ht="12.75">
      <c r="A19" s="126">
        <v>18</v>
      </c>
      <c r="B19" s="127">
        <v>3</v>
      </c>
    </row>
    <row r="20" spans="1:2" ht="12.75">
      <c r="A20" s="126">
        <v>19</v>
      </c>
      <c r="B20" s="127">
        <v>2</v>
      </c>
    </row>
    <row r="21" spans="1:2" ht="12.75">
      <c r="A21" s="126">
        <v>20</v>
      </c>
      <c r="B21" s="127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58"/>
  <sheetViews>
    <sheetView view="pageBreakPreview" zoomScale="90" zoomScaleNormal="90" zoomScaleSheetLayoutView="90" workbookViewId="0" topLeftCell="A1">
      <selection activeCell="B19" sqref="B19"/>
    </sheetView>
  </sheetViews>
  <sheetFormatPr defaultColWidth="12.00390625" defaultRowHeight="12.75"/>
  <cols>
    <col min="1" max="16384" width="11.625" style="0" customWidth="1"/>
  </cols>
  <sheetData>
    <row r="1" spans="1:6" ht="12.75">
      <c r="A1" s="128" t="s">
        <v>526</v>
      </c>
      <c r="B1" s="129" t="str">
        <f>TEXT(A1,"[hh]:mm:ss,00")</f>
        <v>34.55</v>
      </c>
      <c r="C1" s="130" t="str">
        <f>LEFT(B1,5)</f>
        <v>34.55</v>
      </c>
      <c r="D1" s="131">
        <f>ABS(LEFT(C1,2))</f>
        <v>34</v>
      </c>
      <c r="E1" s="131">
        <f>ABS(RIGHT(C1,2))</f>
        <v>55</v>
      </c>
      <c r="F1" s="132">
        <f>TIME(0,D1,E1)</f>
        <v>0.024247685185185185</v>
      </c>
    </row>
    <row r="2" spans="1:6" ht="12.75">
      <c r="A2" s="133" t="s">
        <v>527</v>
      </c>
      <c r="B2" s="129" t="str">
        <f>TEXT(A2,"[hh]:mm:ss,00")</f>
        <v>35.04</v>
      </c>
      <c r="C2" s="130" t="str">
        <f>LEFT(B2,5)</f>
        <v>35.04</v>
      </c>
      <c r="D2" s="131">
        <f>ABS(LEFT(C2,2))</f>
        <v>35</v>
      </c>
      <c r="E2" s="131">
        <f>ABS(RIGHT(C2,2))</f>
        <v>4</v>
      </c>
      <c r="F2" s="132">
        <f>TIME(0,D2,E2)</f>
        <v>0.02435185185185185</v>
      </c>
    </row>
    <row r="3" spans="1:6" ht="12.75">
      <c r="A3" s="134" t="s">
        <v>528</v>
      </c>
      <c r="B3" s="129" t="str">
        <f>TEXT(A3,"[hh]:mm:ss,00")</f>
        <v>35.33</v>
      </c>
      <c r="C3" s="130" t="str">
        <f>LEFT(B3,5)</f>
        <v>35.33</v>
      </c>
      <c r="D3" s="131">
        <f>ABS(LEFT(C3,2))</f>
        <v>35</v>
      </c>
      <c r="E3" s="131">
        <f>ABS(RIGHT(C3,2))</f>
        <v>33</v>
      </c>
      <c r="F3" s="132">
        <f>TIME(0,D3,E3)</f>
        <v>0.0246875</v>
      </c>
    </row>
    <row r="4" spans="1:6" ht="12.75">
      <c r="A4" s="135" t="s">
        <v>529</v>
      </c>
      <c r="B4" s="129" t="str">
        <f>TEXT(A4,"[hh]:mm:ss,00")</f>
        <v>37.06</v>
      </c>
      <c r="C4" s="130" t="str">
        <f>LEFT(B4,5)</f>
        <v>37.06</v>
      </c>
      <c r="D4" s="131">
        <f>ABS(LEFT(C4,2))</f>
        <v>37</v>
      </c>
      <c r="E4" s="131">
        <f>ABS(RIGHT(C4,2))</f>
        <v>6</v>
      </c>
      <c r="F4" s="132">
        <f>TIME(0,D4,E4)</f>
        <v>0.025763888888888888</v>
      </c>
    </row>
    <row r="5" spans="1:6" ht="12.75">
      <c r="A5" s="136" t="s">
        <v>530</v>
      </c>
      <c r="B5" s="129" t="str">
        <f>TEXT(A5,"[hh]:mm:ss,00")</f>
        <v>45.55</v>
      </c>
      <c r="C5" s="130" t="str">
        <f>LEFT(B5,5)</f>
        <v>45.55</v>
      </c>
      <c r="D5" s="131">
        <f>ABS(LEFT(C5,2))</f>
        <v>45</v>
      </c>
      <c r="E5" s="131">
        <f>ABS(RIGHT(C5,2))</f>
        <v>55</v>
      </c>
      <c r="F5" s="132">
        <f>TIME(0,D5,E5)</f>
        <v>0.031886574074074074</v>
      </c>
    </row>
    <row r="6" spans="1:6" ht="12.75">
      <c r="A6" s="136" t="s">
        <v>531</v>
      </c>
      <c r="B6" s="129" t="str">
        <f>TEXT(A6,"[hh]:mm:ss,00")</f>
        <v>46.42</v>
      </c>
      <c r="C6" s="130" t="str">
        <f>LEFT(B6,5)</f>
        <v>46.42</v>
      </c>
      <c r="D6" s="131">
        <f>ABS(LEFT(C6,2))</f>
        <v>46</v>
      </c>
      <c r="E6" s="131">
        <f>ABS(RIGHT(C6,2))</f>
        <v>42</v>
      </c>
      <c r="F6" s="132">
        <f>TIME(0,D6,E6)</f>
        <v>0.03243055555555555</v>
      </c>
    </row>
    <row r="7" spans="1:6" ht="12.75">
      <c r="A7" s="135" t="s">
        <v>532</v>
      </c>
      <c r="B7" s="129" t="str">
        <f>TEXT(A7,"[hh]:mm:ss,00")</f>
        <v>47.22</v>
      </c>
      <c r="C7" s="130" t="str">
        <f>LEFT(B7,5)</f>
        <v>47.22</v>
      </c>
      <c r="D7" s="131">
        <f>ABS(LEFT(C7,2))</f>
        <v>47</v>
      </c>
      <c r="E7" s="131">
        <f>ABS(RIGHT(C7,2))</f>
        <v>22</v>
      </c>
      <c r="F7" s="132">
        <f>TIME(0,D7,E7)</f>
        <v>0.032893518518518516</v>
      </c>
    </row>
    <row r="8" spans="1:6" ht="12.75">
      <c r="A8" s="136" t="s">
        <v>533</v>
      </c>
      <c r="B8" s="129" t="str">
        <f>TEXT(A8,"[hh]:mm:ss,00")</f>
        <v>51.58</v>
      </c>
      <c r="C8" s="130" t="str">
        <f>LEFT(B8,5)</f>
        <v>51.58</v>
      </c>
      <c r="D8" s="131">
        <f>ABS(LEFT(C8,2))</f>
        <v>51</v>
      </c>
      <c r="E8" s="131">
        <f>ABS(RIGHT(C8,2))</f>
        <v>58</v>
      </c>
      <c r="F8" s="132">
        <f>TIME(0,D8,E8)</f>
        <v>0.03608796296296296</v>
      </c>
    </row>
    <row r="9" spans="1:6" ht="12.75">
      <c r="A9" s="136" t="s">
        <v>533</v>
      </c>
      <c r="B9" s="129" t="str">
        <f>TEXT(A9,"[hh]:mm:ss,00")</f>
        <v>51.58</v>
      </c>
      <c r="C9" s="130" t="str">
        <f>LEFT(B9,5)</f>
        <v>51.58</v>
      </c>
      <c r="D9" s="131">
        <f>ABS(LEFT(C9,2))</f>
        <v>51</v>
      </c>
      <c r="E9" s="131">
        <f>ABS(RIGHT(C9,2))</f>
        <v>58</v>
      </c>
      <c r="F9" s="132">
        <f>TIME(0,D9,E9)</f>
        <v>0.03608796296296296</v>
      </c>
    </row>
    <row r="10" spans="1:6" ht="12.75">
      <c r="A10" s="135" t="s">
        <v>534</v>
      </c>
      <c r="B10" s="129" t="str">
        <f>TEXT(A10,"[hh]:mm:ss,00")</f>
        <v>43.23</v>
      </c>
      <c r="C10" s="130" t="str">
        <f>LEFT(B10,5)</f>
        <v>43.23</v>
      </c>
      <c r="D10" s="131">
        <f>ABS(LEFT(C10,2))</f>
        <v>43</v>
      </c>
      <c r="E10" s="131">
        <f>ABS(RIGHT(C10,2))</f>
        <v>23</v>
      </c>
      <c r="F10" s="132">
        <f>TIME(0,D10,E10)</f>
        <v>0.030127314814814815</v>
      </c>
    </row>
    <row r="11" spans="1:6" ht="12.75">
      <c r="A11" s="135" t="s">
        <v>535</v>
      </c>
      <c r="B11" s="129" t="str">
        <f>TEXT(A11,"[hh]:mm:ss,00")</f>
        <v>44.03</v>
      </c>
      <c r="C11" s="130" t="str">
        <f>LEFT(B11,5)</f>
        <v>44.03</v>
      </c>
      <c r="D11" s="131">
        <f>ABS(LEFT(C11,2))</f>
        <v>44</v>
      </c>
      <c r="E11" s="131">
        <f>ABS(RIGHT(C11,2))</f>
        <v>3</v>
      </c>
      <c r="F11" s="132">
        <f>TIME(0,D11,E11)</f>
        <v>0.03059027777777778</v>
      </c>
    </row>
    <row r="12" spans="1:6" ht="12.75">
      <c r="A12" s="135" t="s">
        <v>536</v>
      </c>
      <c r="B12" s="129" t="str">
        <f>TEXT(A12,"[hh]:mm:ss,00")</f>
        <v>51.46</v>
      </c>
      <c r="C12" s="130" t="str">
        <f>LEFT(B12,5)</f>
        <v>51.46</v>
      </c>
      <c r="D12" s="131">
        <f>ABS(LEFT(C12,2))</f>
        <v>51</v>
      </c>
      <c r="E12" s="131">
        <f>ABS(RIGHT(C12,2))</f>
        <v>46</v>
      </c>
      <c r="F12" s="132">
        <f>TIME(0,D12,E12)</f>
        <v>0.03594907407407407</v>
      </c>
    </row>
    <row r="13" spans="1:6" ht="12.75">
      <c r="A13" s="136"/>
      <c r="B13" s="129" t="str">
        <f>TEXT(A13,"[hh]:mm:ss,00")</f>
        <v>00:00:00,00</v>
      </c>
      <c r="C13" s="130" t="str">
        <f>LEFT(B13,5)</f>
        <v>00:00</v>
      </c>
      <c r="D13" s="131">
        <f>ABS(LEFT(C13,2))</f>
        <v>0</v>
      </c>
      <c r="E13" s="131">
        <f>ABS(RIGHT(C13,2))</f>
        <v>0</v>
      </c>
      <c r="F13" s="132">
        <f>TIME(0,D13,E13)</f>
        <v>0</v>
      </c>
    </row>
    <row r="14" spans="1:6" ht="12.75">
      <c r="A14" s="136" t="s">
        <v>537</v>
      </c>
      <c r="B14" s="129" t="str">
        <f>TEXT(A14,"[hh]:mm:ss,00")</f>
        <v>35.19</v>
      </c>
      <c r="C14" s="130" t="str">
        <f>LEFT(B14,5)</f>
        <v>35.19</v>
      </c>
      <c r="D14" s="131">
        <f>ABS(LEFT(C14,2))</f>
        <v>35</v>
      </c>
      <c r="E14" s="131">
        <f>ABS(RIGHT(C14,2))</f>
        <v>19</v>
      </c>
      <c r="F14" s="132">
        <f>TIME(0,D14,E14)</f>
        <v>0.024525462962962964</v>
      </c>
    </row>
    <row r="15" spans="1:6" ht="12.75">
      <c r="A15" s="136" t="s">
        <v>538</v>
      </c>
      <c r="B15" s="129" t="str">
        <f>TEXT(A15,"[hh]:mm:ss,00")</f>
        <v>35.28</v>
      </c>
      <c r="C15" s="130" t="str">
        <f>LEFT(B15,5)</f>
        <v>35.28</v>
      </c>
      <c r="D15" s="131">
        <f>ABS(LEFT(C15,2))</f>
        <v>35</v>
      </c>
      <c r="E15" s="131">
        <f>ABS(RIGHT(C15,2))</f>
        <v>28</v>
      </c>
      <c r="F15" s="132">
        <f>TIME(0,D15,E15)</f>
        <v>0.02462962962962963</v>
      </c>
    </row>
    <row r="16" spans="1:6" ht="12.75">
      <c r="A16" s="136" t="s">
        <v>539</v>
      </c>
      <c r="B16" s="129" t="str">
        <f>TEXT(A16,"[hh]:mm:ss,00")</f>
        <v>36.13</v>
      </c>
      <c r="C16" s="130" t="str">
        <f>LEFT(B16,5)</f>
        <v>36.13</v>
      </c>
      <c r="D16" s="131">
        <f>ABS(LEFT(C16,2))</f>
        <v>36</v>
      </c>
      <c r="E16" s="131">
        <f>ABS(RIGHT(C16,2))</f>
        <v>13</v>
      </c>
      <c r="F16" s="132">
        <f>TIME(0,D16,E16)</f>
        <v>0.02515046296296296</v>
      </c>
    </row>
    <row r="17" spans="1:6" ht="12.75">
      <c r="A17" s="136" t="s">
        <v>540</v>
      </c>
      <c r="B17" s="129" t="str">
        <f>TEXT(A17,"[hh]:mm:ss,00")</f>
        <v>38.41</v>
      </c>
      <c r="C17" s="130" t="str">
        <f>LEFT(B17,5)</f>
        <v>38.41</v>
      </c>
      <c r="D17" s="131">
        <f>ABS(LEFT(C17,2))</f>
        <v>38</v>
      </c>
      <c r="E17" s="131">
        <f>ABS(RIGHT(C17,2))</f>
        <v>41</v>
      </c>
      <c r="F17" s="132">
        <f>TIME(0,D17,E17)</f>
        <v>0.026863425925925926</v>
      </c>
    </row>
    <row r="18" spans="1:6" ht="12.75">
      <c r="A18" s="135" t="s">
        <v>541</v>
      </c>
      <c r="B18" s="129" t="str">
        <f>TEXT(A18,"[hh]:mm:ss,00")</f>
        <v>38.59</v>
      </c>
      <c r="C18" s="130" t="str">
        <f>LEFT(B18,5)</f>
        <v>38.59</v>
      </c>
      <c r="D18" s="131">
        <f>ABS(LEFT(C18,2))</f>
        <v>38</v>
      </c>
      <c r="E18" s="131">
        <f>ABS(RIGHT(C18,2))</f>
        <v>59</v>
      </c>
      <c r="F18" s="132">
        <f>TIME(0,D18,E18)</f>
        <v>0.02707175925925926</v>
      </c>
    </row>
    <row r="19" spans="1:6" ht="12.75">
      <c r="A19" s="135" t="s">
        <v>542</v>
      </c>
      <c r="B19" s="129" t="str">
        <f>TEXT(A19,"[hh]:mm:ss,00")</f>
        <v>39.42</v>
      </c>
      <c r="C19" s="130" t="str">
        <f>LEFT(B19,5)</f>
        <v>39.42</v>
      </c>
      <c r="D19" s="131">
        <f>ABS(LEFT(C19,2))</f>
        <v>39</v>
      </c>
      <c r="E19" s="131">
        <f>ABS(RIGHT(C19,2))</f>
        <v>42</v>
      </c>
      <c r="F19" s="132">
        <f>TIME(0,D19,E19)</f>
        <v>0.027569444444444445</v>
      </c>
    </row>
    <row r="20" spans="1:6" ht="12.75">
      <c r="A20" s="135" t="s">
        <v>543</v>
      </c>
      <c r="B20" s="129" t="str">
        <f>TEXT(A20,"[hh]:mm:ss,00")</f>
        <v>40.27</v>
      </c>
      <c r="C20" s="130" t="str">
        <f>LEFT(B20,5)</f>
        <v>40.27</v>
      </c>
      <c r="D20" s="131">
        <f>ABS(LEFT(C20,2))</f>
        <v>40</v>
      </c>
      <c r="E20" s="131">
        <f>ABS(RIGHT(C20,2))</f>
        <v>27</v>
      </c>
      <c r="F20" s="132">
        <f>TIME(0,D20,E20)</f>
        <v>0.028090277777777777</v>
      </c>
    </row>
    <row r="21" spans="1:6" ht="12.75">
      <c r="A21" s="135" t="s">
        <v>544</v>
      </c>
      <c r="B21" s="129" t="str">
        <f>TEXT(A21,"[hh]:mm:ss,00")</f>
        <v>40.52</v>
      </c>
      <c r="C21" s="130" t="str">
        <f>LEFT(B21,5)</f>
        <v>40.52</v>
      </c>
      <c r="D21" s="131">
        <f>ABS(LEFT(C21,2))</f>
        <v>40</v>
      </c>
      <c r="E21" s="131">
        <f>ABS(RIGHT(C21,2))</f>
        <v>52</v>
      </c>
      <c r="F21" s="132">
        <f>TIME(0,D21,E21)</f>
        <v>0.02837962962962963</v>
      </c>
    </row>
    <row r="22" spans="1:6" ht="12.75">
      <c r="A22" s="136" t="s">
        <v>545</v>
      </c>
      <c r="B22" s="129" t="str">
        <f>TEXT(A22,"[hh]:mm:ss,00")</f>
        <v>41.43</v>
      </c>
      <c r="C22" s="130" t="str">
        <f>LEFT(B22,5)</f>
        <v>41.43</v>
      </c>
      <c r="D22" s="131">
        <f>ABS(LEFT(C22,2))</f>
        <v>41</v>
      </c>
      <c r="E22" s="131">
        <f>ABS(RIGHT(C22,2))</f>
        <v>43</v>
      </c>
      <c r="F22" s="132">
        <f>TIME(0,D22,E22)</f>
        <v>0.028969907407407406</v>
      </c>
    </row>
    <row r="23" spans="1:6" ht="12.75">
      <c r="A23" s="135" t="s">
        <v>546</v>
      </c>
      <c r="B23" s="129" t="str">
        <f>TEXT(A23,"[hh]:mm:ss,00")</f>
        <v>41.52</v>
      </c>
      <c r="C23" s="130" t="str">
        <f>LEFT(B23,5)</f>
        <v>41.52</v>
      </c>
      <c r="D23" s="131">
        <f>ABS(LEFT(C23,2))</f>
        <v>41</v>
      </c>
      <c r="E23" s="131">
        <f>ABS(RIGHT(C23,2))</f>
        <v>52</v>
      </c>
      <c r="F23" s="132">
        <f>TIME(0,D23,E23)</f>
        <v>0.029074074074074075</v>
      </c>
    </row>
    <row r="24" spans="1:6" ht="12.75">
      <c r="A24" s="136" t="s">
        <v>547</v>
      </c>
      <c r="B24" s="129" t="str">
        <f>TEXT(A24,"[hh]:mm:ss,00")</f>
        <v>42.33</v>
      </c>
      <c r="C24" s="130" t="str">
        <f>LEFT(B24,5)</f>
        <v>42.33</v>
      </c>
      <c r="D24" s="131">
        <f>ABS(LEFT(C24,2))</f>
        <v>42</v>
      </c>
      <c r="E24" s="131">
        <f>ABS(RIGHT(C24,2))</f>
        <v>33</v>
      </c>
      <c r="F24" s="132">
        <f>TIME(0,D24,E24)</f>
        <v>0.029548611111111112</v>
      </c>
    </row>
    <row r="25" spans="1:6" ht="12.75">
      <c r="A25" s="136" t="s">
        <v>548</v>
      </c>
      <c r="B25" s="129" t="str">
        <f>TEXT(A25,"[hh]:mm:ss,00")</f>
        <v>46.12</v>
      </c>
      <c r="C25" s="130" t="str">
        <f>LEFT(B25,5)</f>
        <v>46.12</v>
      </c>
      <c r="D25" s="131">
        <f>ABS(LEFT(C25,2))</f>
        <v>46</v>
      </c>
      <c r="E25" s="131">
        <f>ABS(RIGHT(C25,2))</f>
        <v>12</v>
      </c>
      <c r="F25" s="132">
        <f>TIME(0,D25,E25)</f>
        <v>0.03208333333333333</v>
      </c>
    </row>
    <row r="26" spans="1:6" ht="12.75">
      <c r="A26" s="137" t="s">
        <v>549</v>
      </c>
      <c r="B26" s="129" t="str">
        <f>TEXT(A26,"[hh]:mm:ss,00")</f>
        <v>33:58:00,00</v>
      </c>
      <c r="C26" s="130" t="str">
        <f>LEFT(B26,5)</f>
        <v>33:58</v>
      </c>
      <c r="D26" s="131">
        <f>ABS(LEFT(C26,2))</f>
        <v>33</v>
      </c>
      <c r="E26" s="131">
        <f>ABS(RIGHT(C26,2))</f>
        <v>58</v>
      </c>
      <c r="F26" s="132">
        <f>TIME(0,D26,E26)</f>
        <v>0.023587962962962963</v>
      </c>
    </row>
    <row r="27" spans="1:6" ht="12.75">
      <c r="A27" s="138" t="s">
        <v>550</v>
      </c>
      <c r="B27" s="129" t="str">
        <f>TEXT(A27,"[hh]:mm:ss,00")</f>
        <v>18:28:00,00</v>
      </c>
      <c r="C27" s="130" t="str">
        <f>LEFT(B27,5)</f>
        <v>18:28</v>
      </c>
      <c r="D27" s="131">
        <f>ABS(LEFT(C27,2))</f>
        <v>18</v>
      </c>
      <c r="E27" s="131">
        <f>ABS(RIGHT(C27,2))</f>
        <v>28</v>
      </c>
      <c r="F27" s="132">
        <f>TIME(0,D27,E27)</f>
        <v>0.012824074074074075</v>
      </c>
    </row>
    <row r="28" spans="1:6" ht="12.75">
      <c r="A28" s="135" t="s">
        <v>551</v>
      </c>
      <c r="B28" s="129" t="str">
        <f>TEXT(A28,"[hh]:mm:ss,00")</f>
        <v>19:01:00,00</v>
      </c>
      <c r="C28" s="130" t="str">
        <f>LEFT(B28,5)</f>
        <v>19:01</v>
      </c>
      <c r="D28" s="131">
        <f>ABS(LEFT(C28,2))</f>
        <v>19</v>
      </c>
      <c r="E28" s="131">
        <f>ABS(RIGHT(C28,2))</f>
        <v>1</v>
      </c>
      <c r="F28" s="132">
        <f>TIME(0,D28,E28)</f>
        <v>0.013206018518518518</v>
      </c>
    </row>
    <row r="29" spans="1:6" ht="12.75">
      <c r="A29" s="135" t="s">
        <v>552</v>
      </c>
      <c r="B29" s="129" t="str">
        <f>TEXT(A29,"[hh]:mm:ss,00")</f>
        <v>19:46:00,00</v>
      </c>
      <c r="C29" s="130" t="str">
        <f>LEFT(B29,5)</f>
        <v>19:46</v>
      </c>
      <c r="D29" s="131">
        <f>ABS(LEFT(C29,2))</f>
        <v>19</v>
      </c>
      <c r="E29" s="131">
        <f>ABS(RIGHT(C29,2))</f>
        <v>46</v>
      </c>
      <c r="F29" s="132">
        <f>TIME(0,D29,E29)</f>
        <v>0.013726851851851851</v>
      </c>
    </row>
    <row r="30" spans="1:6" ht="12.75">
      <c r="A30" s="135" t="s">
        <v>553</v>
      </c>
      <c r="B30" s="129" t="str">
        <f>TEXT(A30,"[hh]:mm:ss,00")</f>
        <v>20:04:00,00</v>
      </c>
      <c r="C30" s="130" t="str">
        <f>LEFT(B30,5)</f>
        <v>20:04</v>
      </c>
      <c r="D30" s="131">
        <f>ABS(LEFT(C30,2))</f>
        <v>20</v>
      </c>
      <c r="E30" s="131">
        <f>ABS(RIGHT(C30,2))</f>
        <v>4</v>
      </c>
      <c r="F30" s="132">
        <f>TIME(0,D30,E30)</f>
        <v>0.013935185185185186</v>
      </c>
    </row>
    <row r="31" spans="1:6" ht="12.75">
      <c r="A31" s="135" t="s">
        <v>554</v>
      </c>
      <c r="B31" s="129" t="str">
        <f>TEXT(A31,"[hh]:mm:ss,00")</f>
        <v>20:43:00,00</v>
      </c>
      <c r="C31" s="130" t="str">
        <f>LEFT(B31,5)</f>
        <v>20:43</v>
      </c>
      <c r="D31" s="131">
        <f>ABS(LEFT(C31,2))</f>
        <v>20</v>
      </c>
      <c r="E31" s="131">
        <f>ABS(RIGHT(C31,2))</f>
        <v>43</v>
      </c>
      <c r="F31" s="132">
        <f>TIME(0,D31,E31)</f>
        <v>0.014386574074074074</v>
      </c>
    </row>
    <row r="32" spans="1:6" ht="12.75">
      <c r="A32" s="135" t="s">
        <v>555</v>
      </c>
      <c r="B32" s="129" t="str">
        <f>TEXT(A32,"[hh]:mm:ss,00")</f>
        <v>21:29:00,00</v>
      </c>
      <c r="C32" s="130" t="str">
        <f>LEFT(B32,5)</f>
        <v>21:29</v>
      </c>
      <c r="D32" s="131">
        <f>ABS(LEFT(C32,2))</f>
        <v>21</v>
      </c>
      <c r="E32" s="131">
        <f>ABS(RIGHT(C32,2))</f>
        <v>29</v>
      </c>
      <c r="F32" s="132">
        <f>TIME(0,D32,E32)</f>
        <v>0.014918981481481481</v>
      </c>
    </row>
    <row r="33" spans="1:6" ht="12.75">
      <c r="A33" s="135" t="s">
        <v>556</v>
      </c>
      <c r="B33" s="129" t="str">
        <f>TEXT(A33,"[hh]:mm:ss,00")</f>
        <v>22:09:00,00</v>
      </c>
      <c r="C33" s="130" t="str">
        <f>LEFT(B33,5)</f>
        <v>22:09</v>
      </c>
      <c r="D33" s="131">
        <f>ABS(LEFT(C33,2))</f>
        <v>22</v>
      </c>
      <c r="E33" s="131">
        <f>ABS(RIGHT(C33,2))</f>
        <v>9</v>
      </c>
      <c r="F33" s="132">
        <f>TIME(0,D33,E33)</f>
        <v>0.015381944444444445</v>
      </c>
    </row>
    <row r="34" spans="1:6" ht="12.75">
      <c r="A34" s="135" t="s">
        <v>557</v>
      </c>
      <c r="B34" s="129" t="str">
        <f>TEXT(A34,"[hh]:mm:ss,00")</f>
        <v>23:20:00,00</v>
      </c>
      <c r="C34" s="130" t="str">
        <f>LEFT(B34,5)</f>
        <v>23:20</v>
      </c>
      <c r="D34" s="131">
        <f>ABS(LEFT(C34,2))</f>
        <v>23</v>
      </c>
      <c r="E34" s="131">
        <f>ABS(RIGHT(C34,2))</f>
        <v>20</v>
      </c>
      <c r="F34" s="132">
        <f>TIME(0,D34,E34)</f>
        <v>0.016203703703703703</v>
      </c>
    </row>
    <row r="35" spans="1:6" ht="12.75">
      <c r="A35" s="135" t="s">
        <v>558</v>
      </c>
      <c r="B35" s="129" t="str">
        <f>TEXT(A35,"[hh]:mm:ss,00")</f>
        <v>23:26:00,00</v>
      </c>
      <c r="C35" s="130" t="str">
        <f>LEFT(B35,5)</f>
        <v>23:26</v>
      </c>
      <c r="D35" s="131">
        <f>ABS(LEFT(C35,2))</f>
        <v>23</v>
      </c>
      <c r="E35" s="131">
        <f>ABS(RIGHT(C35,2))</f>
        <v>26</v>
      </c>
      <c r="F35" s="132">
        <f>TIME(0,D35,E35)</f>
        <v>0.016273148148148148</v>
      </c>
    </row>
    <row r="36" spans="1:6" ht="12.75">
      <c r="A36" s="135" t="s">
        <v>559</v>
      </c>
      <c r="B36" s="129" t="str">
        <f>TEXT(A36,"[hh]:mm:ss,00")</f>
        <v>23:37:00,00</v>
      </c>
      <c r="C36" s="130" t="str">
        <f>LEFT(B36,5)</f>
        <v>23:37</v>
      </c>
      <c r="D36" s="131">
        <f>ABS(LEFT(C36,2))</f>
        <v>23</v>
      </c>
      <c r="E36" s="131">
        <f>ABS(RIGHT(C36,2))</f>
        <v>37</v>
      </c>
      <c r="F36" s="132">
        <f>TIME(0,D36,E36)</f>
        <v>0.016400462962962964</v>
      </c>
    </row>
    <row r="37" spans="1:6" ht="12.75">
      <c r="A37" s="135" t="s">
        <v>560</v>
      </c>
      <c r="B37" s="129" t="str">
        <f>TEXT(A37,"[hh]:mm:ss,00")</f>
        <v>23:53:00,00</v>
      </c>
      <c r="C37" s="130" t="str">
        <f>LEFT(B37,5)</f>
        <v>23:53</v>
      </c>
      <c r="D37" s="131">
        <f>ABS(LEFT(C37,2))</f>
        <v>23</v>
      </c>
      <c r="E37" s="131">
        <f>ABS(RIGHT(C37,2))</f>
        <v>53</v>
      </c>
      <c r="F37" s="132">
        <f>TIME(0,D37,E37)</f>
        <v>0.016585648148148148</v>
      </c>
    </row>
    <row r="38" spans="1:6" ht="12.75">
      <c r="A38" s="135" t="s">
        <v>561</v>
      </c>
      <c r="B38" s="129" t="str">
        <f>TEXT(A38,"[hh]:mm:ss,00")</f>
        <v>25:57:00,00</v>
      </c>
      <c r="C38" s="130" t="str">
        <f>LEFT(B38,5)</f>
        <v>25:57</v>
      </c>
      <c r="D38" s="131">
        <f>ABS(LEFT(C38,2))</f>
        <v>25</v>
      </c>
      <c r="E38" s="131">
        <f>ABS(RIGHT(C38,2))</f>
        <v>57</v>
      </c>
      <c r="F38" s="132">
        <f>TIME(0,D38,E38)</f>
        <v>0.018020833333333333</v>
      </c>
    </row>
    <row r="39" spans="1:6" ht="12.75">
      <c r="A39" s="135" t="s">
        <v>562</v>
      </c>
      <c r="B39" s="129" t="str">
        <f>TEXT(A39,"[hh]:mm:ss,00")</f>
        <v>26:07:00,00</v>
      </c>
      <c r="C39" s="130" t="str">
        <f>LEFT(B39,5)</f>
        <v>26:07</v>
      </c>
      <c r="D39" s="131">
        <f>ABS(LEFT(C39,2))</f>
        <v>26</v>
      </c>
      <c r="E39" s="131">
        <f>ABS(RIGHT(C39,2))</f>
        <v>7</v>
      </c>
      <c r="F39" s="132">
        <f>TIME(0,D39,E39)</f>
        <v>0.018136574074074076</v>
      </c>
    </row>
    <row r="40" spans="1:6" ht="12.75">
      <c r="A40" s="135" t="s">
        <v>563</v>
      </c>
      <c r="B40" s="129" t="str">
        <f>TEXT(A40,"[hh]:mm:ss,00")</f>
        <v>43:34:00,00</v>
      </c>
      <c r="C40" s="130" t="str">
        <f>LEFT(B40,5)</f>
        <v>43:34</v>
      </c>
      <c r="D40" s="131">
        <f>ABS(LEFT(C40,2))</f>
        <v>43</v>
      </c>
      <c r="E40" s="131">
        <f>ABS(RIGHT(C40,2))</f>
        <v>34</v>
      </c>
      <c r="F40" s="132">
        <f>TIME(0,D40,E40)</f>
        <v>0.03025462962962963</v>
      </c>
    </row>
    <row r="41" spans="1:6" ht="12.75">
      <c r="A41" s="135" t="s">
        <v>564</v>
      </c>
      <c r="B41" s="129" t="str">
        <f>TEXT(A41,"[hh]:mm:ss,00")</f>
        <v>43:51:00,00</v>
      </c>
      <c r="C41" s="130" t="str">
        <f>LEFT(B41,5)</f>
        <v>43:51</v>
      </c>
      <c r="D41" s="131">
        <f>ABS(LEFT(C41,2))</f>
        <v>43</v>
      </c>
      <c r="E41" s="131">
        <f>ABS(RIGHT(C41,2))</f>
        <v>51</v>
      </c>
      <c r="F41" s="132">
        <f>TIME(0,D41,E41)</f>
        <v>0.03045138888888889</v>
      </c>
    </row>
    <row r="42" spans="1:6" ht="12.75">
      <c r="A42" s="135" t="s">
        <v>565</v>
      </c>
      <c r="B42" s="129" t="str">
        <f>TEXT(A42,"[hh]:mm:ss,00")</f>
        <v>45:12:00,00</v>
      </c>
      <c r="C42" s="130" t="str">
        <f>LEFT(B42,5)</f>
        <v>45:12</v>
      </c>
      <c r="D42" s="131">
        <f>ABS(LEFT(C42,2))</f>
        <v>45</v>
      </c>
      <c r="E42" s="131">
        <f>ABS(RIGHT(C42,2))</f>
        <v>12</v>
      </c>
      <c r="F42" s="132">
        <f>TIME(0,D42,E42)</f>
        <v>0.03138888888888889</v>
      </c>
    </row>
    <row r="43" spans="1:6" ht="12.75">
      <c r="A43" s="135" t="s">
        <v>566</v>
      </c>
      <c r="B43" s="129" t="str">
        <f>TEXT(A43,"[hh]:mm:ss,00")</f>
        <v>52:47:00,00</v>
      </c>
      <c r="C43" s="130" t="str">
        <f>LEFT(B43,5)</f>
        <v>52:47</v>
      </c>
      <c r="D43" s="131">
        <f>ABS(LEFT(C43,2))</f>
        <v>52</v>
      </c>
      <c r="E43" s="131">
        <f>ABS(RIGHT(C43,2))</f>
        <v>47</v>
      </c>
      <c r="F43" s="132">
        <f>TIME(0,D43,E43)</f>
        <v>0.03665509259259259</v>
      </c>
    </row>
    <row r="44" spans="1:6" ht="12.75">
      <c r="A44" s="135" t="s">
        <v>567</v>
      </c>
      <c r="B44" s="129" t="str">
        <f>TEXT(A44,"[hh]:mm:ss,00")</f>
        <v>32:37:00,00</v>
      </c>
      <c r="C44" s="130" t="str">
        <f>LEFT(B44,5)</f>
        <v>32:37</v>
      </c>
      <c r="D44" s="131">
        <f>ABS(LEFT(C44,2))</f>
        <v>32</v>
      </c>
      <c r="E44" s="131">
        <f>ABS(RIGHT(C44,2))</f>
        <v>37</v>
      </c>
      <c r="F44" s="132">
        <f>TIME(0,D44,E44)</f>
        <v>0.022650462962962963</v>
      </c>
    </row>
    <row r="45" spans="1:6" ht="12.75">
      <c r="A45" s="135" t="s">
        <v>568</v>
      </c>
      <c r="B45" s="129" t="str">
        <f>TEXT(A45,"[hh]:mm:ss,00")</f>
        <v>35:59:00,00</v>
      </c>
      <c r="C45" s="130" t="str">
        <f>LEFT(B45,5)</f>
        <v>35:59</v>
      </c>
      <c r="D45" s="131">
        <f>ABS(LEFT(C45,2))</f>
        <v>35</v>
      </c>
      <c r="E45" s="131">
        <f>ABS(RIGHT(C45,2))</f>
        <v>59</v>
      </c>
      <c r="F45" s="132">
        <f>TIME(0,D45,E45)</f>
        <v>0.024988425925925924</v>
      </c>
    </row>
    <row r="46" spans="1:6" ht="12.75">
      <c r="A46" s="135" t="s">
        <v>569</v>
      </c>
      <c r="B46" s="129" t="str">
        <f>TEXT(A46,"[hh]:mm:ss,00")</f>
        <v>36:01:00,00</v>
      </c>
      <c r="C46" s="130" t="str">
        <f>LEFT(B46,5)</f>
        <v>36:01</v>
      </c>
      <c r="D46" s="131">
        <f>ABS(LEFT(C46,2))</f>
        <v>36</v>
      </c>
      <c r="E46" s="131">
        <f>ABS(RIGHT(C46,2))</f>
        <v>1</v>
      </c>
      <c r="F46" s="132">
        <f>TIME(0,D46,E46)</f>
        <v>0.025011574074074075</v>
      </c>
    </row>
    <row r="47" spans="1:6" ht="12.75">
      <c r="A47" s="135" t="s">
        <v>570</v>
      </c>
      <c r="B47" s="129" t="str">
        <f>TEXT(A47,"[hh]:mm:ss,00")</f>
        <v>36:54:00,00</v>
      </c>
      <c r="C47" s="130" t="str">
        <f>LEFT(B47,5)</f>
        <v>36:54</v>
      </c>
      <c r="D47" s="131">
        <f>ABS(LEFT(C47,2))</f>
        <v>36</v>
      </c>
      <c r="E47" s="131">
        <f>ABS(RIGHT(C47,2))</f>
        <v>54</v>
      </c>
      <c r="F47" s="132">
        <f>TIME(0,D47,E47)</f>
        <v>0.025625</v>
      </c>
    </row>
    <row r="48" spans="1:6" ht="12.75">
      <c r="A48" s="135" t="s">
        <v>571</v>
      </c>
      <c r="B48" s="129" t="str">
        <f>TEXT(A48,"[hh]:mm:ss,00")</f>
        <v>37:09:00,00</v>
      </c>
      <c r="C48" s="130" t="str">
        <f>LEFT(B48,5)</f>
        <v>37:09</v>
      </c>
      <c r="D48" s="131">
        <f>ABS(LEFT(C48,2))</f>
        <v>37</v>
      </c>
      <c r="E48" s="131">
        <f>ABS(RIGHT(C48,2))</f>
        <v>9</v>
      </c>
      <c r="F48" s="132">
        <f>TIME(0,D48,E48)</f>
        <v>0.025798611111111112</v>
      </c>
    </row>
    <row r="49" spans="1:6" ht="12.75">
      <c r="A49" s="135" t="s">
        <v>572</v>
      </c>
      <c r="B49" s="129" t="str">
        <f>TEXT(A49,"[hh]:mm:ss,00")</f>
        <v>37:15:00,00</v>
      </c>
      <c r="C49" s="130" t="str">
        <f>LEFT(B49,5)</f>
        <v>37:15</v>
      </c>
      <c r="D49" s="131">
        <f>ABS(LEFT(C49,2))</f>
        <v>37</v>
      </c>
      <c r="E49" s="131">
        <f>ABS(RIGHT(C49,2))</f>
        <v>15</v>
      </c>
      <c r="F49" s="132">
        <f>TIME(0,D49,E49)</f>
        <v>0.025868055555555554</v>
      </c>
    </row>
    <row r="50" spans="1:6" ht="12.75">
      <c r="A50" s="135" t="s">
        <v>573</v>
      </c>
      <c r="B50" s="129" t="str">
        <f>TEXT(A50,"[hh]:mm:ss,00")</f>
        <v>37:37:00,00</v>
      </c>
      <c r="C50" s="130" t="str">
        <f>LEFT(B50,5)</f>
        <v>37:37</v>
      </c>
      <c r="D50" s="131">
        <f>ABS(LEFT(C50,2))</f>
        <v>37</v>
      </c>
      <c r="E50" s="131">
        <f>ABS(RIGHT(C50,2))</f>
        <v>37</v>
      </c>
      <c r="F50" s="132">
        <f>TIME(0,D50,E50)</f>
        <v>0.026122685185185186</v>
      </c>
    </row>
    <row r="51" spans="1:6" ht="12.75">
      <c r="A51" s="135" t="s">
        <v>574</v>
      </c>
      <c r="B51" s="129" t="str">
        <f>TEXT(A51,"[hh]:mm:ss,00")</f>
        <v>37:38:00,00</v>
      </c>
      <c r="C51" s="130" t="str">
        <f>LEFT(B51,5)</f>
        <v>37:38</v>
      </c>
      <c r="D51" s="131">
        <f>ABS(LEFT(C51,2))</f>
        <v>37</v>
      </c>
      <c r="E51" s="131">
        <f>ABS(RIGHT(C51,2))</f>
        <v>38</v>
      </c>
      <c r="F51" s="132">
        <f>TIME(0,D51,E51)</f>
        <v>0.02613425925925926</v>
      </c>
    </row>
    <row r="52" spans="1:6" ht="12.75">
      <c r="A52" s="135" t="s">
        <v>575</v>
      </c>
      <c r="B52" s="129" t="str">
        <f>TEXT(A52,"[hh]:mm:ss,00")</f>
        <v>40:29:00,00</v>
      </c>
      <c r="C52" s="130" t="str">
        <f>LEFT(B52,5)</f>
        <v>40:29</v>
      </c>
      <c r="D52" s="131">
        <f>ABS(LEFT(C52,2))</f>
        <v>40</v>
      </c>
      <c r="E52" s="131">
        <f>ABS(RIGHT(C52,2))</f>
        <v>29</v>
      </c>
      <c r="F52" s="132">
        <f>TIME(0,D52,E52)</f>
        <v>0.028113425925925927</v>
      </c>
    </row>
    <row r="53" spans="1:6" ht="12.75">
      <c r="A53" s="135" t="s">
        <v>576</v>
      </c>
      <c r="B53" s="129" t="str">
        <f>TEXT(A53,"[hh]:mm:ss,00")</f>
        <v>41:01:00,00</v>
      </c>
      <c r="C53" s="130" t="str">
        <f>LEFT(B53,5)</f>
        <v>41:01</v>
      </c>
      <c r="D53" s="131">
        <f>ABS(LEFT(C53,2))</f>
        <v>41</v>
      </c>
      <c r="E53" s="131">
        <f>ABS(RIGHT(C53,2))</f>
        <v>1</v>
      </c>
      <c r="F53" s="132">
        <f>TIME(0,D53,E53)</f>
        <v>0.028483796296296295</v>
      </c>
    </row>
    <row r="54" spans="1:6" ht="12.75">
      <c r="A54" s="135" t="s">
        <v>577</v>
      </c>
      <c r="B54" s="129" t="str">
        <f>TEXT(A54,"[hh]:mm:ss,00")</f>
        <v>41:04:00,00</v>
      </c>
      <c r="C54" s="130" t="str">
        <f>LEFT(B54,5)</f>
        <v>41:04</v>
      </c>
      <c r="D54" s="131">
        <f>ABS(LEFT(C54,2))</f>
        <v>41</v>
      </c>
      <c r="E54" s="131">
        <f>ABS(RIGHT(C54,2))</f>
        <v>4</v>
      </c>
      <c r="F54" s="132">
        <f>TIME(0,D54,E54)</f>
        <v>0.02851851851851852</v>
      </c>
    </row>
    <row r="55" spans="1:6" ht="12.75">
      <c r="A55" s="135" t="s">
        <v>578</v>
      </c>
      <c r="B55" s="129" t="str">
        <f>TEXT(A55,"[hh]:mm:ss,00")</f>
        <v>44:30:00,00</v>
      </c>
      <c r="C55" s="130" t="str">
        <f>LEFT(B55,5)</f>
        <v>44:30</v>
      </c>
      <c r="D55" s="131">
        <f>ABS(LEFT(C55,2))</f>
        <v>44</v>
      </c>
      <c r="E55" s="131">
        <f>ABS(RIGHT(C55,2))</f>
        <v>30</v>
      </c>
      <c r="F55" s="132">
        <f>TIME(0,D55,E55)</f>
        <v>0.03090277777777778</v>
      </c>
    </row>
    <row r="56" spans="1:6" ht="12.75">
      <c r="A56" s="135" t="s">
        <v>579</v>
      </c>
      <c r="B56" s="129" t="str">
        <f>TEXT(A56,"[hh]:mm:ss,00")</f>
        <v>45:24:00,00</v>
      </c>
      <c r="C56" s="130" t="str">
        <f>LEFT(B56,5)</f>
        <v>45:24</v>
      </c>
      <c r="D56" s="131">
        <f>ABS(LEFT(C56,2))</f>
        <v>45</v>
      </c>
      <c r="E56" s="131">
        <f>ABS(RIGHT(C56,2))</f>
        <v>24</v>
      </c>
      <c r="F56" s="132">
        <f>TIME(0,D56,E56)</f>
        <v>0.03152777777777778</v>
      </c>
    </row>
    <row r="57" spans="1:6" ht="12.75">
      <c r="A57" s="135">
        <v>1.9673611111111111</v>
      </c>
      <c r="B57" s="129" t="str">
        <f>TEXT(A57,"[hh]:mm:ss,00")</f>
        <v>47:13:00,00</v>
      </c>
      <c r="C57" s="130" t="str">
        <f>LEFT(B57,5)</f>
        <v>47:13</v>
      </c>
      <c r="D57" s="131">
        <f>ABS(LEFT(C57,2))</f>
        <v>47</v>
      </c>
      <c r="E57" s="131">
        <f>ABS(RIGHT(C57,2))</f>
        <v>13</v>
      </c>
      <c r="F57" s="132">
        <f>TIME(0,D57,E57)</f>
        <v>0.032789351851851854</v>
      </c>
    </row>
    <row r="58" spans="1:6" ht="12.75">
      <c r="A58" s="135">
        <v>1.9673611111111111</v>
      </c>
      <c r="B58" s="129" t="str">
        <f>TEXT(A58,"[hh]:mm:ss,00")</f>
        <v>47:13:00,00</v>
      </c>
      <c r="C58" s="130" t="str">
        <f>LEFT(B58,5)</f>
        <v>47:13</v>
      </c>
      <c r="D58" s="131">
        <f>ABS(LEFT(C58,2))</f>
        <v>47</v>
      </c>
      <c r="E58" s="131">
        <f>ABS(RIGHT(C58,2))</f>
        <v>13</v>
      </c>
      <c r="F58" s="132">
        <f>TIME(0,D58,E58)</f>
        <v>0.032789351851851854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2"/>
  <sheetViews>
    <sheetView view="pageBreakPreview" zoomScale="90" zoomScaleNormal="90" zoomScaleSheetLayoutView="90" workbookViewId="0" topLeftCell="A1">
      <selection activeCell="A6" sqref="A6"/>
    </sheetView>
  </sheetViews>
  <sheetFormatPr defaultColWidth="12.00390625" defaultRowHeight="12.75"/>
  <cols>
    <col min="1" max="1" width="94.375" style="0" customWidth="1"/>
    <col min="2" max="16384" width="11.625" style="0" customWidth="1"/>
  </cols>
  <sheetData>
    <row r="1" ht="12.75">
      <c r="A1" s="139" t="s">
        <v>580</v>
      </c>
    </row>
    <row r="2" ht="12.75">
      <c r="A2" s="140" t="s">
        <v>581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="90" zoomScaleNormal="90" zoomScaleSheetLayoutView="90" workbookViewId="0" topLeftCell="A1">
      <selection activeCell="G48" sqref="G48"/>
    </sheetView>
  </sheetViews>
  <sheetFormatPr defaultColWidth="9.00390625" defaultRowHeight="12.75"/>
  <cols>
    <col min="1" max="1" width="6.75390625" style="0" customWidth="1"/>
    <col min="2" max="2" width="6.125" style="0" customWidth="1"/>
    <col min="3" max="3" width="18.75390625" style="0" customWidth="1"/>
    <col min="4" max="4" width="13.375" style="0" customWidth="1"/>
    <col min="5" max="5" width="34.25390625" style="0" customWidth="1"/>
    <col min="6" max="6" width="6.50390625" style="1" customWidth="1"/>
    <col min="7" max="7" width="6.75390625" style="1" customWidth="1"/>
    <col min="8" max="8" width="7.75390625" style="1" customWidth="1"/>
    <col min="9" max="9" width="10.75390625" style="1" customWidth="1"/>
    <col min="10" max="10" width="6.375" style="1" customWidth="1"/>
    <col min="11" max="11" width="6.00390625" style="0" customWidth="1"/>
    <col min="12" max="12" width="6.75390625" style="0" customWidth="1"/>
    <col min="13" max="13" width="6.375" style="0" customWidth="1"/>
  </cols>
  <sheetData>
    <row r="1" spans="1:13" ht="12.75">
      <c r="A1" s="5" t="str">
        <f>Kategorie!A2</f>
        <v>10.z. ZBP – 25.04.2015 „BĚH GRÁNICEMI O POHÁR STAROSTY MĚSTA ZNOJMA“ </v>
      </c>
      <c r="B1" s="6"/>
      <c r="C1" s="6"/>
      <c r="D1" s="6"/>
      <c r="E1" s="6"/>
      <c r="F1" s="7"/>
      <c r="G1" s="7"/>
      <c r="H1" s="7"/>
      <c r="I1" s="40">
        <f>Kategorie!I2</f>
        <v>6</v>
      </c>
      <c r="J1" s="8" t="str">
        <f>Kategorie!J2</f>
        <v>km</v>
      </c>
      <c r="K1" s="9"/>
      <c r="L1" s="9"/>
      <c r="M1" s="5"/>
    </row>
    <row r="2" spans="1:14" s="11" customFormat="1" ht="12.75">
      <c r="A2" s="10" t="s">
        <v>15</v>
      </c>
      <c r="F2" s="12"/>
      <c r="G2" s="12"/>
      <c r="H2" s="12"/>
      <c r="I2" s="41"/>
      <c r="J2" s="12"/>
      <c r="K2" s="13"/>
      <c r="L2" s="13"/>
      <c r="M2" s="13"/>
      <c r="N2"/>
    </row>
    <row r="3" spans="1:13" ht="12.75">
      <c r="A3" s="16" t="str">
        <f>Kategorie!A4</f>
        <v>Poř.</v>
      </c>
      <c r="B3" s="16" t="str">
        <f>Kategorie!B4</f>
        <v>St. číslo</v>
      </c>
      <c r="C3" s="17" t="str">
        <f>Kategorie!C4</f>
        <v>Příjmení</v>
      </c>
      <c r="D3" s="17" t="str">
        <f>Kategorie!D4</f>
        <v>Jméno</v>
      </c>
      <c r="E3" s="17" t="str">
        <f>Kategorie!E4</f>
        <v>Klub</v>
      </c>
      <c r="F3" s="18" t="str">
        <f>Kategorie!F4</f>
        <v>RN</v>
      </c>
      <c r="G3" s="18" t="str">
        <f>Kategorie!G4</f>
        <v>Kat.</v>
      </c>
      <c r="H3" s="18" t="s">
        <v>11</v>
      </c>
      <c r="I3" s="18" t="str">
        <f>Kategorie!I4</f>
        <v>Čas</v>
      </c>
      <c r="J3" s="18" t="str">
        <f>Kategorie!J4</f>
        <v>Body ZBP</v>
      </c>
      <c r="K3" s="16" t="str">
        <f>Kategorie!K4</f>
        <v>Čas na 1km</v>
      </c>
      <c r="L3" s="16" t="s">
        <v>16</v>
      </c>
      <c r="M3" s="16" t="s">
        <v>17</v>
      </c>
    </row>
    <row r="4" spans="1:13" ht="12.75">
      <c r="A4" s="42">
        <f>ROW(C1)</f>
        <v>1</v>
      </c>
      <c r="B4" s="43">
        <f>Kategorie!B6</f>
        <v>0</v>
      </c>
      <c r="C4" s="44">
        <f>Kategorie!C6</f>
        <v>0</v>
      </c>
      <c r="D4" s="44">
        <f>Kategorie!D6</f>
        <v>0</v>
      </c>
      <c r="E4" s="44">
        <f>Kategorie!E6</f>
        <v>0</v>
      </c>
      <c r="F4" s="38">
        <f>Kategorie!F6</f>
        <v>0</v>
      </c>
      <c r="G4" s="38" t="e">
        <f>Kategorie!G6</f>
        <v>#N/A</v>
      </c>
      <c r="H4" s="38" t="e">
        <f>Kategorie!H6</f>
        <v>#N/A</v>
      </c>
      <c r="I4" s="45">
        <f>Kategorie!I6</f>
        <v>0</v>
      </c>
      <c r="J4" s="46">
        <f>Kategorie!J6</f>
        <v>0</v>
      </c>
      <c r="K4" s="34">
        <f>Kategorie!K6</f>
        <v>0</v>
      </c>
      <c r="L4" s="34">
        <f>I4-$I$4</f>
        <v>0</v>
      </c>
      <c r="M4" s="47" t="e">
        <f>ROUND((L4/K4*1000),0)</f>
        <v>#DIV/0!</v>
      </c>
    </row>
    <row r="5" spans="1:13" ht="12.75">
      <c r="A5" s="42">
        <f>ROW(C2)</f>
        <v>2</v>
      </c>
      <c r="B5" s="43">
        <f>Kategorie!B7</f>
        <v>0</v>
      </c>
      <c r="C5" s="44">
        <f>Kategorie!C7</f>
        <v>0</v>
      </c>
      <c r="D5" s="44">
        <f>Kategorie!D7</f>
        <v>0</v>
      </c>
      <c r="E5" s="44">
        <f>Kategorie!E7</f>
        <v>0</v>
      </c>
      <c r="F5" s="38">
        <f>Kategorie!F7</f>
        <v>0</v>
      </c>
      <c r="G5" s="38" t="e">
        <f>Kategorie!G7</f>
        <v>#N/A</v>
      </c>
      <c r="H5" s="38" t="e">
        <f>Kategorie!H7</f>
        <v>#N/A</v>
      </c>
      <c r="I5" s="45">
        <f>Kategorie!I7</f>
        <v>0</v>
      </c>
      <c r="J5" s="46">
        <f>Kategorie!J7</f>
        <v>0</v>
      </c>
      <c r="K5" s="34">
        <f>Kategorie!K7</f>
        <v>0</v>
      </c>
      <c r="L5" s="34">
        <f>I5-$I$4</f>
        <v>0</v>
      </c>
      <c r="M5" s="47" t="e">
        <f>ROUND((L5/K5*1000),0)</f>
        <v>#DIV/0!</v>
      </c>
    </row>
    <row r="6" spans="1:13" ht="12.75">
      <c r="A6" s="42">
        <f>ROW(C3)</f>
        <v>3</v>
      </c>
      <c r="B6" s="43">
        <f>Kategorie!B19</f>
        <v>0</v>
      </c>
      <c r="C6" s="44">
        <f>Kategorie!C19</f>
        <v>0</v>
      </c>
      <c r="D6" s="44">
        <f>Kategorie!D19</f>
        <v>0</v>
      </c>
      <c r="E6" s="44">
        <f>Kategorie!E19</f>
        <v>0</v>
      </c>
      <c r="F6" s="38">
        <f>Kategorie!F19</f>
        <v>0</v>
      </c>
      <c r="G6" s="38" t="e">
        <f>Kategorie!G19</f>
        <v>#N/A</v>
      </c>
      <c r="H6" s="38" t="e">
        <f>Kategorie!H19</f>
        <v>#N/A</v>
      </c>
      <c r="I6" s="45">
        <f>Kategorie!I19</f>
        <v>0</v>
      </c>
      <c r="J6" s="46">
        <f>Kategorie!J19</f>
        <v>0</v>
      </c>
      <c r="K6" s="34">
        <f>Kategorie!K19</f>
        <v>0</v>
      </c>
      <c r="L6" s="34">
        <f>I6-$I$4</f>
        <v>0</v>
      </c>
      <c r="M6" s="47" t="e">
        <f>ROUND((L6/K6*1000),0)</f>
        <v>#DIV/0!</v>
      </c>
    </row>
    <row r="7" spans="1:13" ht="12.75">
      <c r="A7" s="42">
        <f>ROW(C4)</f>
        <v>4</v>
      </c>
      <c r="B7" s="43">
        <f>Kategorie!B20</f>
        <v>0</v>
      </c>
      <c r="C7" s="44">
        <f>Kategorie!C20</f>
        <v>0</v>
      </c>
      <c r="D7" s="44">
        <f>Kategorie!D20</f>
        <v>0</v>
      </c>
      <c r="E7" s="44">
        <f>Kategorie!E20</f>
        <v>0</v>
      </c>
      <c r="F7" s="38">
        <f>Kategorie!F20</f>
        <v>0</v>
      </c>
      <c r="G7" s="38" t="e">
        <f>Kategorie!G20</f>
        <v>#N/A</v>
      </c>
      <c r="H7" s="38" t="e">
        <f>Kategorie!H20</f>
        <v>#N/A</v>
      </c>
      <c r="I7" s="45">
        <f>Kategorie!I20</f>
        <v>0</v>
      </c>
      <c r="J7" s="46">
        <f>Kategorie!J20</f>
        <v>0</v>
      </c>
      <c r="K7" s="34">
        <f>Kategorie!K20</f>
        <v>0</v>
      </c>
      <c r="L7" s="34">
        <f>I7-$I$4</f>
        <v>0</v>
      </c>
      <c r="M7" s="47" t="e">
        <f>ROUND((L7/K7*1000),0)</f>
        <v>#DIV/0!</v>
      </c>
    </row>
    <row r="8" spans="1:13" ht="12.75">
      <c r="A8" s="42">
        <f>ROW(C5)</f>
        <v>5</v>
      </c>
      <c r="B8" s="43">
        <f>Kategorie!B21</f>
        <v>0</v>
      </c>
      <c r="C8" s="44">
        <f>Kategorie!C21</f>
        <v>0</v>
      </c>
      <c r="D8" s="44">
        <f>Kategorie!D21</f>
        <v>0</v>
      </c>
      <c r="E8" s="44">
        <f>Kategorie!E21</f>
        <v>0</v>
      </c>
      <c r="F8" s="38">
        <f>Kategorie!F21</f>
        <v>0</v>
      </c>
      <c r="G8" s="38" t="e">
        <f>Kategorie!G21</f>
        <v>#N/A</v>
      </c>
      <c r="H8" s="38" t="e">
        <f>Kategorie!H21</f>
        <v>#N/A</v>
      </c>
      <c r="I8" s="45">
        <f>Kategorie!I21</f>
        <v>0</v>
      </c>
      <c r="J8" s="46">
        <f>Kategorie!J21</f>
        <v>0</v>
      </c>
      <c r="K8" s="34">
        <f>Kategorie!K21</f>
        <v>0</v>
      </c>
      <c r="L8" s="34">
        <f>I8-$I$4</f>
        <v>0</v>
      </c>
      <c r="M8" s="47" t="e">
        <f>ROUND((L8/K8*1000),0)</f>
        <v>#DIV/0!</v>
      </c>
    </row>
    <row r="9" spans="1:13" ht="12.75">
      <c r="A9" s="42">
        <f>ROW(C6)</f>
        <v>6</v>
      </c>
      <c r="B9" s="43">
        <f>Kategorie!B27</f>
        <v>0</v>
      </c>
      <c r="C9" s="44">
        <f>Kategorie!C27</f>
        <v>0</v>
      </c>
      <c r="D9" s="44">
        <f>Kategorie!D27</f>
        <v>0</v>
      </c>
      <c r="E9" s="44">
        <f>Kategorie!E27</f>
        <v>0</v>
      </c>
      <c r="F9" s="38">
        <f>Kategorie!F27</f>
        <v>0</v>
      </c>
      <c r="G9" s="38" t="e">
        <f>Kategorie!G27</f>
        <v>#N/A</v>
      </c>
      <c r="H9" s="38" t="e">
        <f>Kategorie!H27</f>
        <v>#N/A</v>
      </c>
      <c r="I9" s="45">
        <f>Kategorie!I27</f>
        <v>0</v>
      </c>
      <c r="J9" s="46">
        <f>Kategorie!J27</f>
        <v>0</v>
      </c>
      <c r="K9" s="34">
        <f>Kategorie!K27</f>
        <v>0</v>
      </c>
      <c r="L9" s="34">
        <f>I9-$I$4</f>
        <v>0</v>
      </c>
      <c r="M9" s="47" t="e">
        <f>ROUND((L9/K9*1000),0)</f>
        <v>#DIV/0!</v>
      </c>
    </row>
    <row r="10" spans="1:13" ht="12.75">
      <c r="A10" s="42">
        <f>ROW(C7)</f>
        <v>7</v>
      </c>
      <c r="B10" s="43">
        <f>Kategorie!B8</f>
        <v>0</v>
      </c>
      <c r="C10" s="44">
        <f>Kategorie!C8</f>
        <v>0</v>
      </c>
      <c r="D10" s="44">
        <f>Kategorie!D8</f>
        <v>0</v>
      </c>
      <c r="E10" s="44">
        <f>Kategorie!E8</f>
        <v>0</v>
      </c>
      <c r="F10" s="38">
        <f>Kategorie!F8</f>
        <v>0</v>
      </c>
      <c r="G10" s="38" t="e">
        <f>Kategorie!G8</f>
        <v>#N/A</v>
      </c>
      <c r="H10" s="38" t="e">
        <f>Kategorie!H8</f>
        <v>#N/A</v>
      </c>
      <c r="I10" s="45">
        <f>Kategorie!I8</f>
        <v>0</v>
      </c>
      <c r="J10" s="46">
        <f>Kategorie!J8</f>
        <v>0</v>
      </c>
      <c r="K10" s="34">
        <f>Kategorie!K8</f>
        <v>0</v>
      </c>
      <c r="L10" s="34">
        <f>I10-$I$4</f>
        <v>0</v>
      </c>
      <c r="M10" s="47" t="e">
        <f>ROUND((L10/K10*1000),0)</f>
        <v>#DIV/0!</v>
      </c>
    </row>
    <row r="11" spans="1:13" ht="12.75">
      <c r="A11" s="42">
        <f>ROW(C8)</f>
        <v>8</v>
      </c>
      <c r="B11" s="43">
        <f>Kategorie!B33</f>
        <v>0</v>
      </c>
      <c r="C11" s="44">
        <f>Kategorie!C33</f>
        <v>0</v>
      </c>
      <c r="D11" s="44">
        <f>Kategorie!D33</f>
        <v>0</v>
      </c>
      <c r="E11" s="44">
        <f>Kategorie!E33</f>
        <v>0</v>
      </c>
      <c r="F11" s="38">
        <f>Kategorie!F33</f>
        <v>0</v>
      </c>
      <c r="G11" s="38" t="e">
        <f>Kategorie!G33</f>
        <v>#N/A</v>
      </c>
      <c r="H11" s="38" t="e">
        <f>Kategorie!H33</f>
        <v>#N/A</v>
      </c>
      <c r="I11" s="45">
        <f>Kategorie!I33</f>
        <v>0</v>
      </c>
      <c r="J11" s="46">
        <f>Kategorie!J33</f>
        <v>0</v>
      </c>
      <c r="K11" s="34">
        <f>Kategorie!K33</f>
        <v>0</v>
      </c>
      <c r="L11" s="34">
        <f>I11-$I$4</f>
        <v>0</v>
      </c>
      <c r="M11" s="47" t="e">
        <f>ROUND((L11/K11*1000),0)</f>
        <v>#DIV/0!</v>
      </c>
    </row>
    <row r="12" spans="1:13" ht="12.75">
      <c r="A12" s="42">
        <f>ROW(C9)</f>
        <v>9</v>
      </c>
      <c r="B12" s="43">
        <f>Kategorie!B22</f>
        <v>0</v>
      </c>
      <c r="C12" s="44">
        <f>Kategorie!C22</f>
        <v>0</v>
      </c>
      <c r="D12" s="44">
        <f>Kategorie!D22</f>
        <v>0</v>
      </c>
      <c r="E12" s="44">
        <f>Kategorie!E22</f>
        <v>0</v>
      </c>
      <c r="F12" s="38">
        <f>Kategorie!F22</f>
        <v>0</v>
      </c>
      <c r="G12" s="38" t="e">
        <f>Kategorie!G22</f>
        <v>#N/A</v>
      </c>
      <c r="H12" s="38" t="e">
        <f>Kategorie!H22</f>
        <v>#N/A</v>
      </c>
      <c r="I12" s="45">
        <f>Kategorie!I22</f>
        <v>0</v>
      </c>
      <c r="J12" s="46">
        <f>Kategorie!J22</f>
        <v>0</v>
      </c>
      <c r="K12" s="34">
        <f>Kategorie!K22</f>
        <v>0</v>
      </c>
      <c r="L12" s="34">
        <f>I12-$I$4</f>
        <v>0</v>
      </c>
      <c r="M12" s="47" t="e">
        <f>ROUND((L12/K12*1000),0)</f>
        <v>#DIV/0!</v>
      </c>
    </row>
    <row r="13" spans="1:13" ht="12.75">
      <c r="A13" s="42">
        <f>ROW(C10)</f>
        <v>10</v>
      </c>
      <c r="B13" s="43">
        <f>Kategorie!B34</f>
        <v>0</v>
      </c>
      <c r="C13" s="44">
        <f>Kategorie!C34</f>
        <v>0</v>
      </c>
      <c r="D13" s="44">
        <f>Kategorie!D34</f>
        <v>0</v>
      </c>
      <c r="E13" s="44">
        <f>Kategorie!E34</f>
        <v>0</v>
      </c>
      <c r="F13" s="38">
        <f>Kategorie!F34</f>
        <v>0</v>
      </c>
      <c r="G13" s="38" t="e">
        <f>Kategorie!G34</f>
        <v>#N/A</v>
      </c>
      <c r="H13" s="38" t="e">
        <f>Kategorie!H34</f>
        <v>#N/A</v>
      </c>
      <c r="I13" s="45">
        <f>Kategorie!I34</f>
        <v>0</v>
      </c>
      <c r="J13" s="46">
        <f>Kategorie!J34</f>
        <v>0</v>
      </c>
      <c r="K13" s="34">
        <f>Kategorie!K34</f>
        <v>0</v>
      </c>
      <c r="L13" s="34">
        <f>I13-$I$4</f>
        <v>0</v>
      </c>
      <c r="M13" s="47" t="e">
        <f>ROUND((L13/K13*1000),0)</f>
        <v>#DIV/0!</v>
      </c>
    </row>
    <row r="14" spans="1:13" ht="12.75">
      <c r="A14" s="42">
        <f>ROW(C11)</f>
        <v>11</v>
      </c>
      <c r="B14" s="43">
        <f>Kategorie!B28</f>
        <v>0</v>
      </c>
      <c r="C14" s="44">
        <f>Kategorie!C28</f>
        <v>0</v>
      </c>
      <c r="D14" s="44">
        <f>Kategorie!D28</f>
        <v>0</v>
      </c>
      <c r="E14" s="44">
        <f>Kategorie!E28</f>
        <v>0</v>
      </c>
      <c r="F14" s="38">
        <f>Kategorie!F28</f>
        <v>0</v>
      </c>
      <c r="G14" s="38" t="e">
        <f>Kategorie!G28</f>
        <v>#N/A</v>
      </c>
      <c r="H14" s="38" t="e">
        <f>Kategorie!H28</f>
        <v>#N/A</v>
      </c>
      <c r="I14" s="45">
        <f>Kategorie!I28</f>
        <v>0</v>
      </c>
      <c r="J14" s="46">
        <f>Kategorie!J28</f>
        <v>0</v>
      </c>
      <c r="K14" s="34">
        <f>Kategorie!K28</f>
        <v>0</v>
      </c>
      <c r="L14" s="34">
        <f>I14-$I$4</f>
        <v>0</v>
      </c>
      <c r="M14" s="47" t="e">
        <f>ROUND((L14/K14*1000),0)</f>
        <v>#DIV/0!</v>
      </c>
    </row>
    <row r="15" spans="1:13" ht="12.75">
      <c r="A15" s="42">
        <f>ROW(C12)</f>
        <v>12</v>
      </c>
      <c r="B15" s="43">
        <f>Kategorie!B9</f>
        <v>0</v>
      </c>
      <c r="C15" s="44">
        <f>Kategorie!C9</f>
        <v>0</v>
      </c>
      <c r="D15" s="44">
        <f>Kategorie!D9</f>
        <v>0</v>
      </c>
      <c r="E15" s="44">
        <f>Kategorie!E9</f>
        <v>0</v>
      </c>
      <c r="F15" s="38">
        <f>Kategorie!F9</f>
        <v>0</v>
      </c>
      <c r="G15" s="38" t="e">
        <f>Kategorie!G9</f>
        <v>#N/A</v>
      </c>
      <c r="H15" s="38" t="e">
        <f>Kategorie!H9</f>
        <v>#N/A</v>
      </c>
      <c r="I15" s="45">
        <f>Kategorie!I9</f>
        <v>0</v>
      </c>
      <c r="J15" s="46">
        <f>Kategorie!J9</f>
        <v>0</v>
      </c>
      <c r="K15" s="34">
        <f>Kategorie!K9</f>
        <v>0</v>
      </c>
      <c r="L15" s="34">
        <f>I15-$I$4</f>
        <v>0</v>
      </c>
      <c r="M15" s="47" t="e">
        <f>ROUND((L15/K15*1000),0)</f>
        <v>#DIV/0!</v>
      </c>
    </row>
    <row r="16" spans="1:13" ht="12.75">
      <c r="A16" s="42">
        <f>ROW(C13)</f>
        <v>13</v>
      </c>
      <c r="B16" s="43">
        <f>Kategorie!B29</f>
        <v>0</v>
      </c>
      <c r="C16" s="44">
        <f>Kategorie!C29</f>
        <v>0</v>
      </c>
      <c r="D16" s="44">
        <f>Kategorie!D29</f>
        <v>0</v>
      </c>
      <c r="E16" s="44">
        <f>Kategorie!E29</f>
        <v>0</v>
      </c>
      <c r="F16" s="38">
        <f>Kategorie!F29</f>
        <v>0</v>
      </c>
      <c r="G16" s="38" t="e">
        <f>Kategorie!G29</f>
        <v>#N/A</v>
      </c>
      <c r="H16" s="38" t="e">
        <f>Kategorie!H29</f>
        <v>#N/A</v>
      </c>
      <c r="I16" s="45">
        <f>Kategorie!I29</f>
        <v>0</v>
      </c>
      <c r="J16" s="46">
        <f>Kategorie!J29</f>
        <v>0</v>
      </c>
      <c r="K16" s="34">
        <f>Kategorie!K29</f>
        <v>0</v>
      </c>
      <c r="L16" s="34">
        <f>I16-$I$4</f>
        <v>0</v>
      </c>
      <c r="M16" s="47" t="e">
        <f>ROUND((L16/K16*1000),0)</f>
        <v>#DIV/0!</v>
      </c>
    </row>
    <row r="17" spans="1:13" ht="12.75">
      <c r="A17" s="42">
        <f>ROW(C14)</f>
        <v>14</v>
      </c>
      <c r="B17" s="43">
        <f>Kategorie!B35</f>
        <v>0</v>
      </c>
      <c r="C17" s="44">
        <f>Kategorie!C35</f>
        <v>0</v>
      </c>
      <c r="D17" s="44">
        <f>Kategorie!D35</f>
        <v>0</v>
      </c>
      <c r="E17" s="44">
        <f>Kategorie!E35</f>
        <v>0</v>
      </c>
      <c r="F17" s="38">
        <f>Kategorie!F35</f>
        <v>0</v>
      </c>
      <c r="G17" s="38" t="e">
        <f>Kategorie!G35</f>
        <v>#N/A</v>
      </c>
      <c r="H17" s="38" t="e">
        <f>Kategorie!H35</f>
        <v>#N/A</v>
      </c>
      <c r="I17" s="45">
        <f>Kategorie!I35</f>
        <v>0</v>
      </c>
      <c r="J17" s="46">
        <f>Kategorie!J35</f>
        <v>0</v>
      </c>
      <c r="K17" s="34">
        <f>Kategorie!K35</f>
        <v>0</v>
      </c>
      <c r="L17" s="34">
        <f>I17-$I$4</f>
        <v>0</v>
      </c>
      <c r="M17" s="47" t="e">
        <f>ROUND((L17/K17*1000),0)</f>
        <v>#DIV/0!</v>
      </c>
    </row>
    <row r="18" spans="1:13" ht="12.75">
      <c r="A18" s="42">
        <f>ROW(C15)</f>
        <v>15</v>
      </c>
      <c r="B18" s="43">
        <f>Kategorie!B30</f>
        <v>0</v>
      </c>
      <c r="C18" s="44">
        <f>Kategorie!C30</f>
        <v>0</v>
      </c>
      <c r="D18" s="44">
        <f>Kategorie!D30</f>
        <v>0</v>
      </c>
      <c r="E18" s="44">
        <f>Kategorie!E30</f>
        <v>0</v>
      </c>
      <c r="F18" s="38">
        <f>Kategorie!F30</f>
        <v>0</v>
      </c>
      <c r="G18" s="38" t="e">
        <f>Kategorie!G30</f>
        <v>#N/A</v>
      </c>
      <c r="H18" s="38" t="e">
        <f>Kategorie!H30</f>
        <v>#N/A</v>
      </c>
      <c r="I18" s="45">
        <f>Kategorie!I30</f>
        <v>0</v>
      </c>
      <c r="J18" s="46">
        <f>Kategorie!J30</f>
        <v>0</v>
      </c>
      <c r="K18" s="34">
        <f>Kategorie!K30</f>
        <v>0</v>
      </c>
      <c r="L18" s="34">
        <f>I18-$I$4</f>
        <v>0</v>
      </c>
      <c r="M18" s="47" t="e">
        <f>ROUND((L18/K18*1000),0)</f>
        <v>#DIV/0!</v>
      </c>
    </row>
    <row r="19" spans="1:13" ht="12.75">
      <c r="A19" s="42">
        <f>ROW(C16)</f>
        <v>16</v>
      </c>
      <c r="B19" s="43">
        <f>Kategorie!B10</f>
        <v>0</v>
      </c>
      <c r="C19" s="44">
        <f>Kategorie!C10</f>
        <v>0</v>
      </c>
      <c r="D19" s="44">
        <f>Kategorie!D10</f>
        <v>0</v>
      </c>
      <c r="E19" s="44">
        <f>Kategorie!E10</f>
        <v>0</v>
      </c>
      <c r="F19" s="38">
        <f>Kategorie!F10</f>
        <v>0</v>
      </c>
      <c r="G19" s="38" t="e">
        <f>Kategorie!G10</f>
        <v>#N/A</v>
      </c>
      <c r="H19" s="38" t="e">
        <f>Kategorie!H10</f>
        <v>#N/A</v>
      </c>
      <c r="I19" s="45">
        <f>Kategorie!I10</f>
        <v>0</v>
      </c>
      <c r="J19" s="46">
        <f>Kategorie!J10</f>
        <v>0</v>
      </c>
      <c r="K19" s="34">
        <f>Kategorie!K10</f>
        <v>0</v>
      </c>
      <c r="L19" s="34">
        <f>I19-$I$4</f>
        <v>0</v>
      </c>
      <c r="M19" s="47" t="e">
        <f>ROUND((L19/K19*1000),0)</f>
        <v>#DIV/0!</v>
      </c>
    </row>
    <row r="20" spans="1:13" ht="12.75">
      <c r="A20" s="42">
        <f>ROW(C17)</f>
        <v>17</v>
      </c>
      <c r="B20" s="43">
        <f>Kategorie!B11</f>
        <v>0</v>
      </c>
      <c r="C20" s="44">
        <f>Kategorie!C11</f>
        <v>0</v>
      </c>
      <c r="D20" s="44">
        <f>Kategorie!D11</f>
        <v>0</v>
      </c>
      <c r="E20" s="44">
        <f>Kategorie!E11</f>
        <v>0</v>
      </c>
      <c r="F20" s="38">
        <f>Kategorie!F11</f>
        <v>0</v>
      </c>
      <c r="G20" s="38" t="e">
        <f>Kategorie!G11</f>
        <v>#N/A</v>
      </c>
      <c r="H20" s="38" t="e">
        <f>Kategorie!H11</f>
        <v>#N/A</v>
      </c>
      <c r="I20" s="45">
        <f>Kategorie!I11</f>
        <v>0</v>
      </c>
      <c r="J20" s="46">
        <f>Kategorie!J11</f>
        <v>0</v>
      </c>
      <c r="K20" s="34">
        <f>Kategorie!K11</f>
        <v>0</v>
      </c>
      <c r="L20" s="34">
        <f>I20-$I$4</f>
        <v>0</v>
      </c>
      <c r="M20" s="47" t="e">
        <f>ROUND((L20/K20*1000),0)</f>
        <v>#DIV/0!</v>
      </c>
    </row>
    <row r="21" spans="1:13" ht="12.75">
      <c r="A21" s="42">
        <f>ROW(C18)</f>
        <v>18</v>
      </c>
      <c r="B21" s="43">
        <f>Kategorie!B36</f>
        <v>0</v>
      </c>
      <c r="C21" s="44">
        <f>Kategorie!C36</f>
        <v>0</v>
      </c>
      <c r="D21" s="44">
        <f>Kategorie!D36</f>
        <v>0</v>
      </c>
      <c r="E21" s="44">
        <f>Kategorie!E36</f>
        <v>0</v>
      </c>
      <c r="F21" s="38">
        <f>Kategorie!F36</f>
        <v>0</v>
      </c>
      <c r="G21" s="38" t="e">
        <f>Kategorie!G36</f>
        <v>#N/A</v>
      </c>
      <c r="H21" s="38" t="e">
        <f>Kategorie!H36</f>
        <v>#N/A</v>
      </c>
      <c r="I21" s="45">
        <f>Kategorie!I36</f>
        <v>0</v>
      </c>
      <c r="J21" s="46">
        <f>Kategorie!J36</f>
        <v>0</v>
      </c>
      <c r="K21" s="34">
        <f>Kategorie!K36</f>
        <v>0</v>
      </c>
      <c r="L21" s="34">
        <f>I21-$I$4</f>
        <v>0</v>
      </c>
      <c r="M21" s="47" t="e">
        <f>ROUND((L21/K21*1000),0)</f>
        <v>#DIV/0!</v>
      </c>
    </row>
    <row r="22" spans="1:13" ht="12.75">
      <c r="A22" s="42">
        <f>ROW(C19)</f>
        <v>19</v>
      </c>
      <c r="B22" s="43">
        <f>Kategorie!B12</f>
        <v>0</v>
      </c>
      <c r="C22" s="44">
        <f>Kategorie!C12</f>
        <v>0</v>
      </c>
      <c r="D22" s="44">
        <f>Kategorie!D12</f>
        <v>0</v>
      </c>
      <c r="E22" s="44">
        <f>Kategorie!E12</f>
        <v>0</v>
      </c>
      <c r="F22" s="38">
        <f>Kategorie!F12</f>
        <v>0</v>
      </c>
      <c r="G22" s="38" t="e">
        <f>Kategorie!G12</f>
        <v>#N/A</v>
      </c>
      <c r="H22" s="38" t="e">
        <f>Kategorie!H12</f>
        <v>#N/A</v>
      </c>
      <c r="I22" s="45">
        <f>Kategorie!I12</f>
        <v>0</v>
      </c>
      <c r="J22" s="46">
        <f>Kategorie!J12</f>
        <v>0</v>
      </c>
      <c r="K22" s="34">
        <f>Kategorie!K12</f>
        <v>0</v>
      </c>
      <c r="L22" s="34">
        <f>I22-$I$4</f>
        <v>0</v>
      </c>
      <c r="M22" s="47" t="e">
        <f>ROUND((L22/K22*1000),0)</f>
        <v>#DIV/0!</v>
      </c>
    </row>
    <row r="23" spans="1:13" ht="12.75">
      <c r="A23" s="42">
        <f>ROW(C20)</f>
        <v>20</v>
      </c>
      <c r="B23" s="43">
        <f>Kategorie!B13</f>
        <v>0</v>
      </c>
      <c r="C23" s="44">
        <f>Kategorie!C13</f>
        <v>0</v>
      </c>
      <c r="D23" s="44">
        <f>Kategorie!D13</f>
        <v>0</v>
      </c>
      <c r="E23" s="44">
        <f>Kategorie!E13</f>
        <v>0</v>
      </c>
      <c r="F23" s="38">
        <f>Kategorie!F13</f>
        <v>0</v>
      </c>
      <c r="G23" s="38" t="e">
        <f>Kategorie!G13</f>
        <v>#N/A</v>
      </c>
      <c r="H23" s="38" t="e">
        <f>Kategorie!H13</f>
        <v>#N/A</v>
      </c>
      <c r="I23" s="45">
        <f>Kategorie!I13</f>
        <v>0</v>
      </c>
      <c r="J23" s="46">
        <f>Kategorie!J13</f>
        <v>0</v>
      </c>
      <c r="K23" s="34">
        <f>Kategorie!K13</f>
        <v>0</v>
      </c>
      <c r="L23" s="34">
        <f>I23-$I$4</f>
        <v>0</v>
      </c>
      <c r="M23" s="47" t="e">
        <f>ROUND((L23/K23*1000),0)</f>
        <v>#DIV/0!</v>
      </c>
    </row>
    <row r="24" spans="1:13" ht="12.75">
      <c r="A24" s="42">
        <f>ROW(C21)</f>
        <v>21</v>
      </c>
      <c r="B24" s="43">
        <f>Kategorie!B23</f>
        <v>0</v>
      </c>
      <c r="C24" s="44">
        <f>Kategorie!C23</f>
        <v>0</v>
      </c>
      <c r="D24" s="44">
        <f>Kategorie!D23</f>
        <v>0</v>
      </c>
      <c r="E24" s="44">
        <f>Kategorie!E23</f>
        <v>0</v>
      </c>
      <c r="F24" s="38">
        <f>Kategorie!F23</f>
        <v>0</v>
      </c>
      <c r="G24" s="38" t="e">
        <f>Kategorie!G23</f>
        <v>#N/A</v>
      </c>
      <c r="H24" s="38" t="e">
        <f>Kategorie!H23</f>
        <v>#N/A</v>
      </c>
      <c r="I24" s="45">
        <f>Kategorie!I23</f>
        <v>0</v>
      </c>
      <c r="J24" s="46">
        <f>Kategorie!J23</f>
        <v>0</v>
      </c>
      <c r="K24" s="34">
        <f>Kategorie!K23</f>
        <v>0</v>
      </c>
      <c r="L24" s="34">
        <f>I24-$I$4</f>
        <v>0</v>
      </c>
      <c r="M24" s="47" t="e">
        <f>ROUND((L24/K24*1000),0)</f>
        <v>#DIV/0!</v>
      </c>
    </row>
    <row r="25" spans="1:13" ht="12.75">
      <c r="A25" s="42">
        <f>ROW(C22)</f>
        <v>22</v>
      </c>
      <c r="B25" s="43">
        <f>Kategorie!B14</f>
        <v>0</v>
      </c>
      <c r="C25" s="44">
        <f>Kategorie!C14</f>
        <v>0</v>
      </c>
      <c r="D25" s="44">
        <f>Kategorie!D14</f>
        <v>0</v>
      </c>
      <c r="E25" s="44">
        <f>Kategorie!E14</f>
        <v>0</v>
      </c>
      <c r="F25" s="38">
        <f>Kategorie!F14</f>
        <v>0</v>
      </c>
      <c r="G25" s="38" t="e">
        <f>Kategorie!G14</f>
        <v>#N/A</v>
      </c>
      <c r="H25" s="38" t="e">
        <f>Kategorie!H14</f>
        <v>#N/A</v>
      </c>
      <c r="I25" s="45">
        <f>Kategorie!I14</f>
        <v>0</v>
      </c>
      <c r="J25" s="46">
        <f>Kategorie!J14</f>
        <v>0</v>
      </c>
      <c r="K25" s="34">
        <f>Kategorie!K14</f>
        <v>0</v>
      </c>
      <c r="L25" s="34">
        <f>I25-$I$4</f>
        <v>0</v>
      </c>
      <c r="M25" s="47" t="e">
        <f>ROUND((L25/K25*1000),0)</f>
        <v>#DIV/0!</v>
      </c>
    </row>
    <row r="26" spans="1:13" ht="12.75">
      <c r="A26" s="42">
        <f>ROW(C23)</f>
        <v>23</v>
      </c>
      <c r="B26" s="43">
        <f>Kategorie!B31</f>
        <v>0</v>
      </c>
      <c r="C26" s="44">
        <f>Kategorie!C31</f>
        <v>0</v>
      </c>
      <c r="D26" s="44">
        <f>Kategorie!D31</f>
        <v>0</v>
      </c>
      <c r="E26" s="44">
        <f>Kategorie!E31</f>
        <v>0</v>
      </c>
      <c r="F26" s="38">
        <f>Kategorie!F31</f>
        <v>0</v>
      </c>
      <c r="G26" s="38" t="e">
        <f>Kategorie!G31</f>
        <v>#N/A</v>
      </c>
      <c r="H26" s="38" t="e">
        <f>Kategorie!H31</f>
        <v>#N/A</v>
      </c>
      <c r="I26" s="45">
        <f>Kategorie!I31</f>
        <v>0</v>
      </c>
      <c r="J26" s="46">
        <f>Kategorie!J31</f>
        <v>0</v>
      </c>
      <c r="K26" s="34">
        <f>Kategorie!K31</f>
        <v>0</v>
      </c>
      <c r="L26" s="34">
        <f>I26-$I$4</f>
        <v>0</v>
      </c>
      <c r="M26" s="47" t="e">
        <f>ROUND((L26/K26*1000),0)</f>
        <v>#DIV/0!</v>
      </c>
    </row>
    <row r="27" spans="1:13" ht="12.75">
      <c r="A27" s="42">
        <f>ROW(C24)</f>
        <v>24</v>
      </c>
      <c r="B27" s="43">
        <f>Kategorie!B37</f>
        <v>0</v>
      </c>
      <c r="C27" s="44">
        <f>Kategorie!C37</f>
        <v>0</v>
      </c>
      <c r="D27" s="44">
        <f>Kategorie!D37</f>
        <v>0</v>
      </c>
      <c r="E27" s="44">
        <f>Kategorie!E37</f>
        <v>0</v>
      </c>
      <c r="F27" s="38">
        <f>Kategorie!F37</f>
        <v>0</v>
      </c>
      <c r="G27" s="38" t="e">
        <f>Kategorie!G37</f>
        <v>#N/A</v>
      </c>
      <c r="H27" s="38" t="e">
        <f>Kategorie!H37</f>
        <v>#N/A</v>
      </c>
      <c r="I27" s="45">
        <f>Kategorie!I37</f>
        <v>0</v>
      </c>
      <c r="J27" s="46">
        <f>Kategorie!J37</f>
        <v>0</v>
      </c>
      <c r="K27" s="34">
        <f>Kategorie!K37</f>
        <v>0</v>
      </c>
      <c r="L27" s="34">
        <f>I27-$I$4</f>
        <v>0</v>
      </c>
      <c r="M27" s="47" t="e">
        <f>ROUND((L27/K27*1000),0)</f>
        <v>#DIV/0!</v>
      </c>
    </row>
    <row r="28" spans="1:13" ht="12.75">
      <c r="A28" s="42">
        <f>ROW(C25)</f>
        <v>25</v>
      </c>
      <c r="B28" s="43">
        <f>Kategorie!B38</f>
        <v>0</v>
      </c>
      <c r="C28" s="44">
        <f>Kategorie!C38</f>
        <v>0</v>
      </c>
      <c r="D28" s="44">
        <f>Kategorie!D38</f>
        <v>0</v>
      </c>
      <c r="E28" s="44">
        <f>Kategorie!E38</f>
        <v>0</v>
      </c>
      <c r="F28" s="38">
        <f>Kategorie!F38</f>
        <v>0</v>
      </c>
      <c r="G28" s="38" t="e">
        <f>Kategorie!G38</f>
        <v>#N/A</v>
      </c>
      <c r="H28" s="38" t="e">
        <f>Kategorie!H38</f>
        <v>#N/A</v>
      </c>
      <c r="I28" s="45">
        <f>Kategorie!I38</f>
        <v>0</v>
      </c>
      <c r="J28" s="46">
        <f>Kategorie!J38</f>
        <v>0</v>
      </c>
      <c r="K28" s="34">
        <f>Kategorie!K38</f>
        <v>0</v>
      </c>
      <c r="L28" s="34">
        <f>I28-$I$4</f>
        <v>0</v>
      </c>
      <c r="M28" s="47" t="e">
        <f>ROUND((L28/K28*1000),0)</f>
        <v>#DIV/0!</v>
      </c>
    </row>
    <row r="29" spans="1:13" ht="12.75">
      <c r="A29" s="42">
        <f>ROW(C26)</f>
        <v>26</v>
      </c>
      <c r="B29" s="43">
        <f>Kategorie!B39</f>
        <v>0</v>
      </c>
      <c r="C29" s="44">
        <f>Kategorie!C39</f>
        <v>0</v>
      </c>
      <c r="D29" s="44">
        <f>Kategorie!D39</f>
        <v>0</v>
      </c>
      <c r="E29" s="44">
        <f>Kategorie!E39</f>
        <v>0</v>
      </c>
      <c r="F29" s="38">
        <f>Kategorie!F39</f>
        <v>0</v>
      </c>
      <c r="G29" s="38" t="e">
        <f>Kategorie!G39</f>
        <v>#N/A</v>
      </c>
      <c r="H29" s="38" t="e">
        <f>Kategorie!H39</f>
        <v>#N/A</v>
      </c>
      <c r="I29" s="45">
        <f>Kategorie!I39</f>
        <v>0</v>
      </c>
      <c r="J29" s="46">
        <f>Kategorie!J39</f>
        <v>0</v>
      </c>
      <c r="K29" s="34">
        <f>Kategorie!K39</f>
        <v>0</v>
      </c>
      <c r="L29" s="34">
        <f>I29-$I$4</f>
        <v>0</v>
      </c>
      <c r="M29" s="47" t="e">
        <f>ROUND((L29/K29*1000),0)</f>
        <v>#DIV/0!</v>
      </c>
    </row>
    <row r="30" spans="1:13" ht="12.75">
      <c r="A30" s="42">
        <f>ROW(C27)</f>
        <v>27</v>
      </c>
      <c r="B30" s="43">
        <f>Kategorie!B24</f>
        <v>0</v>
      </c>
      <c r="C30" s="44">
        <f>Kategorie!C24</f>
        <v>0</v>
      </c>
      <c r="D30" s="44">
        <f>Kategorie!D24</f>
        <v>0</v>
      </c>
      <c r="E30" s="44">
        <f>Kategorie!E24</f>
        <v>0</v>
      </c>
      <c r="F30" s="38">
        <f>Kategorie!F24</f>
        <v>0</v>
      </c>
      <c r="G30" s="38" t="e">
        <f>Kategorie!G24</f>
        <v>#N/A</v>
      </c>
      <c r="H30" s="38" t="e">
        <f>Kategorie!H24</f>
        <v>#N/A</v>
      </c>
      <c r="I30" s="45">
        <f>Kategorie!I24</f>
        <v>0</v>
      </c>
      <c r="J30" s="46">
        <f>Kategorie!J24</f>
        <v>0</v>
      </c>
      <c r="K30" s="34">
        <f>Kategorie!K24</f>
        <v>0</v>
      </c>
      <c r="L30" s="34">
        <f>I30-$I$4</f>
        <v>0</v>
      </c>
      <c r="M30" s="47" t="e">
        <f>ROUND((L30/K30*1000),0)</f>
        <v>#DIV/0!</v>
      </c>
    </row>
    <row r="31" spans="1:13" ht="12.75">
      <c r="A31" s="42">
        <f>ROW(C28)</f>
        <v>28</v>
      </c>
      <c r="B31" s="43">
        <f>Kategorie!B25</f>
        <v>0</v>
      </c>
      <c r="C31" s="44">
        <f>Kategorie!C25</f>
        <v>0</v>
      </c>
      <c r="D31" s="44">
        <f>Kategorie!D25</f>
        <v>0</v>
      </c>
      <c r="E31" s="44">
        <f>Kategorie!E25</f>
        <v>0</v>
      </c>
      <c r="F31" s="38">
        <f>Kategorie!F25</f>
        <v>0</v>
      </c>
      <c r="G31" s="38" t="e">
        <f>Kategorie!G25</f>
        <v>#N/A</v>
      </c>
      <c r="H31" s="38" t="e">
        <f>Kategorie!H25</f>
        <v>#N/A</v>
      </c>
      <c r="I31" s="45">
        <f>Kategorie!I25</f>
        <v>0</v>
      </c>
      <c r="J31" s="46">
        <f>Kategorie!J25</f>
        <v>0</v>
      </c>
      <c r="K31" s="34">
        <f>Kategorie!K25</f>
        <v>0</v>
      </c>
      <c r="L31" s="34">
        <f>I31-$I$4</f>
        <v>0</v>
      </c>
      <c r="M31" s="47" t="e">
        <f>ROUND((L31/K31*1000),0)</f>
        <v>#DIV/0!</v>
      </c>
    </row>
    <row r="32" spans="1:13" ht="12.75">
      <c r="A32" s="42">
        <f>ROW(C29)</f>
        <v>29</v>
      </c>
      <c r="B32" s="43">
        <f>Kategorie!B15</f>
        <v>0</v>
      </c>
      <c r="C32" s="44">
        <f>Kategorie!C15</f>
        <v>0</v>
      </c>
      <c r="D32" s="44">
        <f>Kategorie!D15</f>
        <v>0</v>
      </c>
      <c r="E32" s="44">
        <f>Kategorie!E15</f>
        <v>0</v>
      </c>
      <c r="F32" s="38">
        <f>Kategorie!F15</f>
        <v>0</v>
      </c>
      <c r="G32" s="38" t="e">
        <f>Kategorie!G15</f>
        <v>#N/A</v>
      </c>
      <c r="H32" s="38" t="e">
        <f>Kategorie!H15</f>
        <v>#N/A</v>
      </c>
      <c r="I32" s="45">
        <f>Kategorie!I15</f>
        <v>0</v>
      </c>
      <c r="J32" s="46">
        <f>Kategorie!J15</f>
        <v>0</v>
      </c>
      <c r="K32" s="34">
        <f>Kategorie!K15</f>
        <v>0</v>
      </c>
      <c r="L32" s="34">
        <f>I32-$I$4</f>
        <v>0</v>
      </c>
      <c r="M32" s="47" t="e">
        <f>ROUND((L32/K32*1000),0)</f>
        <v>#DIV/0!</v>
      </c>
    </row>
    <row r="33" spans="1:13" ht="12.75">
      <c r="A33" s="42">
        <f>ROW(C30)</f>
        <v>30</v>
      </c>
      <c r="B33" s="43">
        <f>Kategorie!B40</f>
        <v>0</v>
      </c>
      <c r="C33" s="44">
        <f>Kategorie!C40</f>
        <v>0</v>
      </c>
      <c r="D33" s="44">
        <f>Kategorie!D40</f>
        <v>0</v>
      </c>
      <c r="E33" s="44">
        <f>Kategorie!E40</f>
        <v>0</v>
      </c>
      <c r="F33" s="38">
        <f>Kategorie!F40</f>
        <v>0</v>
      </c>
      <c r="G33" s="38" t="e">
        <f>Kategorie!G40</f>
        <v>#N/A</v>
      </c>
      <c r="H33" s="38" t="e">
        <f>Kategorie!H40</f>
        <v>#N/A</v>
      </c>
      <c r="I33" s="45">
        <f>Kategorie!I40</f>
        <v>0</v>
      </c>
      <c r="J33" s="46">
        <f>Kategorie!J40</f>
        <v>0</v>
      </c>
      <c r="K33" s="34">
        <f>Kategorie!K40</f>
        <v>0</v>
      </c>
      <c r="L33" s="34">
        <f>I33-$I$4</f>
        <v>0</v>
      </c>
      <c r="M33" s="47" t="e">
        <f>ROUND((L33/K33*1000),0)</f>
        <v>#DIV/0!</v>
      </c>
    </row>
    <row r="34" spans="1:13" ht="12.75">
      <c r="A34" s="42">
        <f>ROW(C31)</f>
        <v>31</v>
      </c>
      <c r="B34" s="43">
        <f>Kategorie!B16</f>
        <v>0</v>
      </c>
      <c r="C34" s="44">
        <f>Kategorie!C16</f>
        <v>0</v>
      </c>
      <c r="D34" s="44">
        <f>Kategorie!D16</f>
        <v>0</v>
      </c>
      <c r="E34" s="44">
        <f>Kategorie!E16</f>
        <v>0</v>
      </c>
      <c r="F34" s="38">
        <f>Kategorie!F16</f>
        <v>0</v>
      </c>
      <c r="G34" s="38" t="e">
        <f>Kategorie!G16</f>
        <v>#N/A</v>
      </c>
      <c r="H34" s="38" t="e">
        <f>Kategorie!H16</f>
        <v>#N/A</v>
      </c>
      <c r="I34" s="45">
        <f>Kategorie!I16</f>
        <v>0</v>
      </c>
      <c r="J34" s="46">
        <f>Kategorie!J16</f>
        <v>0</v>
      </c>
      <c r="K34" s="34" t="str">
        <f>Kategorie!K16</f>
        <v> </v>
      </c>
      <c r="L34" s="34" t="s">
        <v>2</v>
      </c>
      <c r="M34" s="47" t="s">
        <v>2</v>
      </c>
    </row>
    <row r="35" spans="1:13" ht="12.75">
      <c r="A35" s="42">
        <f>ROW(C32)</f>
        <v>32</v>
      </c>
      <c r="B35" s="43">
        <f>Kategorie!B17</f>
        <v>0</v>
      </c>
      <c r="C35" s="44">
        <f>Kategorie!C17</f>
        <v>0</v>
      </c>
      <c r="D35" s="44">
        <f>Kategorie!D17</f>
        <v>0</v>
      </c>
      <c r="E35" s="44">
        <f>Kategorie!E17</f>
        <v>0</v>
      </c>
      <c r="F35" s="38">
        <f>Kategorie!F17</f>
        <v>0</v>
      </c>
      <c r="G35" s="38" t="e">
        <f>Kategorie!G17</f>
        <v>#N/A</v>
      </c>
      <c r="H35" s="38" t="e">
        <f>Kategorie!H17</f>
        <v>#N/A</v>
      </c>
      <c r="I35" s="45">
        <f>Kategorie!I17</f>
        <v>0</v>
      </c>
      <c r="J35" s="46">
        <f>Kategorie!J17</f>
        <v>0</v>
      </c>
      <c r="K35" s="34" t="str">
        <f>Kategorie!K17</f>
        <v> </v>
      </c>
      <c r="L35" s="34" t="s">
        <v>2</v>
      </c>
      <c r="M35" s="47" t="s">
        <v>2</v>
      </c>
    </row>
    <row r="36" spans="1:13" ht="12.75">
      <c r="A36" s="5" t="str">
        <f>Kategorie!A41</f>
        <v>10.z. ZBP – 25.04.2015 „BĚH GRÁNICEMI O POHÁR STAROSTY MĚSTA ZNOJMA“ </v>
      </c>
      <c r="B36" s="6"/>
      <c r="C36" s="6"/>
      <c r="D36" s="6"/>
      <c r="E36" s="6"/>
      <c r="F36" s="7"/>
      <c r="G36" s="7"/>
      <c r="H36" s="7"/>
      <c r="I36" s="40">
        <f>Kategorie!I41</f>
        <v>2</v>
      </c>
      <c r="J36" s="8" t="str">
        <f>Kategorie!J41</f>
        <v>km</v>
      </c>
      <c r="K36" s="9"/>
      <c r="L36" s="9"/>
      <c r="M36" s="5"/>
    </row>
    <row r="37" spans="1:13" ht="12.75">
      <c r="A37" s="42">
        <f>ROW(C1)</f>
        <v>1</v>
      </c>
      <c r="B37" s="43">
        <f>Kategorie!B47</f>
        <v>0</v>
      </c>
      <c r="C37" s="44">
        <f>Kategorie!C47</f>
        <v>0</v>
      </c>
      <c r="D37" s="44">
        <f>Kategorie!D47</f>
        <v>0</v>
      </c>
      <c r="E37" s="44">
        <f>Kategorie!E47</f>
        <v>0</v>
      </c>
      <c r="F37" s="38">
        <f>Kategorie!F47</f>
        <v>0</v>
      </c>
      <c r="G37" s="38" t="e">
        <f>Kategorie!G47</f>
        <v>#N/A</v>
      </c>
      <c r="H37" s="38" t="e">
        <f>Kategorie!H47</f>
        <v>#N/A</v>
      </c>
      <c r="I37" s="45">
        <f>Kategorie!I47</f>
        <v>0</v>
      </c>
      <c r="J37" s="46">
        <f>Kategorie!J47</f>
        <v>0</v>
      </c>
      <c r="K37" s="34">
        <f>Kategorie!K47</f>
        <v>0</v>
      </c>
      <c r="L37" s="34">
        <f>I37-$I$37</f>
        <v>0</v>
      </c>
      <c r="M37" s="47" t="e">
        <f>ROUND((L37/K37*1000),0)</f>
        <v>#DIV/0!</v>
      </c>
    </row>
    <row r="38" spans="1:13" ht="12.75">
      <c r="A38" s="42">
        <f>ROW(C2)</f>
        <v>2</v>
      </c>
      <c r="B38" s="43">
        <f>Kategorie!B43</f>
        <v>0</v>
      </c>
      <c r="C38" s="44">
        <f>Kategorie!C43</f>
        <v>0</v>
      </c>
      <c r="D38" s="44">
        <f>Kategorie!D43</f>
        <v>0</v>
      </c>
      <c r="E38" s="44">
        <f>Kategorie!E43</f>
        <v>0</v>
      </c>
      <c r="F38" s="38">
        <f>Kategorie!F43</f>
        <v>0</v>
      </c>
      <c r="G38" s="38" t="e">
        <f>Kategorie!G48</f>
        <v>#N/A</v>
      </c>
      <c r="H38" s="38" t="e">
        <f>Kategorie!H43</f>
        <v>#N/A</v>
      </c>
      <c r="I38" s="45">
        <f>Kategorie!I43</f>
        <v>0</v>
      </c>
      <c r="J38" s="46">
        <f>Kategorie!J43</f>
        <v>0</v>
      </c>
      <c r="K38" s="34">
        <f>Kategorie!K43</f>
        <v>0</v>
      </c>
      <c r="L38" s="34">
        <f>I38-$I$37</f>
        <v>0</v>
      </c>
      <c r="M38" s="47" t="e">
        <f>ROUND((L38/K38*1000),0)</f>
        <v>#DIV/0!</v>
      </c>
    </row>
    <row r="39" spans="1:13" ht="12.75">
      <c r="A39" s="42">
        <f>ROW(C3)</f>
        <v>3</v>
      </c>
      <c r="B39" s="43">
        <f>Kategorie!B44</f>
        <v>0</v>
      </c>
      <c r="C39" s="44">
        <f>Kategorie!C44</f>
        <v>0</v>
      </c>
      <c r="D39" s="44">
        <f>Kategorie!D44</f>
        <v>0</v>
      </c>
      <c r="E39" s="44">
        <f>Kategorie!E44</f>
        <v>0</v>
      </c>
      <c r="F39" s="38">
        <f>Kategorie!F44</f>
        <v>0</v>
      </c>
      <c r="G39" s="38" t="e">
        <f>Kategorie!G49</f>
        <v>#N/A</v>
      </c>
      <c r="H39" s="38" t="e">
        <f>Kategorie!H44</f>
        <v>#N/A</v>
      </c>
      <c r="I39" s="45">
        <f>Kategorie!I44</f>
        <v>0</v>
      </c>
      <c r="J39" s="46">
        <f>Kategorie!J44</f>
        <v>0</v>
      </c>
      <c r="K39" s="34">
        <f>Kategorie!K44</f>
        <v>0</v>
      </c>
      <c r="L39" s="34">
        <f>I39-$I$37</f>
        <v>0</v>
      </c>
      <c r="M39" s="47" t="e">
        <f>ROUND((L39/K39*1000),0)</f>
        <v>#DIV/0!</v>
      </c>
    </row>
    <row r="40" spans="1:13" ht="12.75">
      <c r="A40" s="42">
        <f>ROW(C4)</f>
        <v>4</v>
      </c>
      <c r="B40" s="43">
        <f>Kategorie!B48</f>
        <v>0</v>
      </c>
      <c r="C40" s="44">
        <f>Kategorie!C48</f>
        <v>0</v>
      </c>
      <c r="D40" s="44">
        <f>Kategorie!D48</f>
        <v>0</v>
      </c>
      <c r="E40" s="44">
        <f>Kategorie!E48</f>
        <v>0</v>
      </c>
      <c r="F40" s="38">
        <f>Kategorie!F48</f>
        <v>0</v>
      </c>
      <c r="G40" s="38" t="e">
        <f>Kategorie!G50</f>
        <v>#N/A</v>
      </c>
      <c r="H40" s="38" t="e">
        <f>Kategorie!H48</f>
        <v>#N/A</v>
      </c>
      <c r="I40" s="45">
        <f>Kategorie!I48</f>
        <v>0</v>
      </c>
      <c r="J40" s="46">
        <f>Kategorie!J48</f>
        <v>0</v>
      </c>
      <c r="K40" s="34">
        <f>Kategorie!K48</f>
        <v>0</v>
      </c>
      <c r="L40" s="34">
        <f>I40-$I$37</f>
        <v>0</v>
      </c>
      <c r="M40" s="47" t="e">
        <f>ROUND((L40/K40*1000),0)</f>
        <v>#DIV/0!</v>
      </c>
    </row>
    <row r="41" spans="1:13" ht="12.75">
      <c r="A41" s="42">
        <f>ROW(C5)</f>
        <v>5</v>
      </c>
      <c r="B41" s="43">
        <f>Kategorie!B49</f>
        <v>0</v>
      </c>
      <c r="C41" s="44">
        <f>Kategorie!C49</f>
        <v>0</v>
      </c>
      <c r="D41" s="44">
        <f>Kategorie!D49</f>
        <v>0</v>
      </c>
      <c r="E41" s="44">
        <f>Kategorie!E49</f>
        <v>0</v>
      </c>
      <c r="F41" s="38">
        <f>Kategorie!F49</f>
        <v>0</v>
      </c>
      <c r="G41" s="38" t="e">
        <f>Kategorie!G51</f>
        <v>#N/A</v>
      </c>
      <c r="H41" s="38" t="e">
        <f>Kategorie!H49</f>
        <v>#N/A</v>
      </c>
      <c r="I41" s="45">
        <f>Kategorie!I49</f>
        <v>0</v>
      </c>
      <c r="J41" s="46">
        <f>Kategorie!J49</f>
        <v>0</v>
      </c>
      <c r="K41" s="34">
        <f>Kategorie!K49</f>
        <v>0</v>
      </c>
      <c r="L41" s="34">
        <f>I41-$I$37</f>
        <v>0</v>
      </c>
      <c r="M41" s="47" t="e">
        <f>ROUND((L41/K41*1000),0)</f>
        <v>#DIV/0!</v>
      </c>
    </row>
    <row r="42" spans="1:13" ht="12.75">
      <c r="A42" s="42">
        <f>ROW(C6)</f>
        <v>6</v>
      </c>
      <c r="B42" s="43">
        <f>Kategorie!B50</f>
        <v>0</v>
      </c>
      <c r="C42" s="44">
        <f>Kategorie!C50</f>
        <v>0</v>
      </c>
      <c r="D42" s="44">
        <f>Kategorie!D50</f>
        <v>0</v>
      </c>
      <c r="E42" s="44">
        <f>Kategorie!E50</f>
        <v>0</v>
      </c>
      <c r="F42" s="38">
        <f>Kategorie!F50</f>
        <v>0</v>
      </c>
      <c r="G42" s="38" t="e">
        <f>Kategorie!G52</f>
        <v>#N/A</v>
      </c>
      <c r="H42" s="38" t="e">
        <f>Kategorie!H50</f>
        <v>#N/A</v>
      </c>
      <c r="I42" s="45">
        <f>Kategorie!I50</f>
        <v>0</v>
      </c>
      <c r="J42" s="46">
        <f>Kategorie!J50</f>
        <v>0</v>
      </c>
      <c r="K42" s="34">
        <f>Kategorie!K50</f>
        <v>0</v>
      </c>
      <c r="L42" s="34">
        <f>I42-$I$37</f>
        <v>0</v>
      </c>
      <c r="M42" s="47" t="e">
        <f>ROUND((L42/K42*1000),0)</f>
        <v>#DIV/0!</v>
      </c>
    </row>
    <row r="43" spans="1:13" ht="12.75">
      <c r="A43" s="42">
        <f>ROW(C7)</f>
        <v>7</v>
      </c>
      <c r="B43" s="43">
        <f>Kategorie!B45</f>
        <v>0</v>
      </c>
      <c r="C43" s="44">
        <f>Kategorie!C45</f>
        <v>0</v>
      </c>
      <c r="D43" s="44">
        <f>Kategorie!D45</f>
        <v>0</v>
      </c>
      <c r="E43" s="44">
        <f>Kategorie!E45</f>
        <v>0</v>
      </c>
      <c r="F43" s="38">
        <f>Kategorie!F45</f>
        <v>0</v>
      </c>
      <c r="G43" s="38">
        <f>Kategorie!G53</f>
        <v>0</v>
      </c>
      <c r="H43" s="38" t="e">
        <f>Kategorie!H45</f>
        <v>#N/A</v>
      </c>
      <c r="I43" s="45">
        <f>Kategorie!I45</f>
        <v>0</v>
      </c>
      <c r="J43" s="46">
        <f>Kategorie!J45</f>
        <v>0</v>
      </c>
      <c r="K43" s="34">
        <f>Kategorie!K45</f>
        <v>0</v>
      </c>
      <c r="L43" s="34">
        <f>I43-$I$37</f>
        <v>0</v>
      </c>
      <c r="M43" s="47" t="e">
        <f>ROUND((L43/K43*1000),0)</f>
        <v>#DIV/0!</v>
      </c>
    </row>
    <row r="44" spans="1:13" ht="12.75">
      <c r="A44" s="42">
        <f>ROW(C8)</f>
        <v>8</v>
      </c>
      <c r="B44" s="43">
        <f>Kategorie!B51</f>
        <v>0</v>
      </c>
      <c r="C44" s="44">
        <f>Kategorie!C51</f>
        <v>0</v>
      </c>
      <c r="D44" s="44">
        <f>Kategorie!D51</f>
        <v>0</v>
      </c>
      <c r="E44" s="44">
        <f>Kategorie!E51</f>
        <v>0</v>
      </c>
      <c r="F44" s="38">
        <f>Kategorie!F51</f>
        <v>0</v>
      </c>
      <c r="G44" s="38">
        <f>Kategorie!G54</f>
        <v>0</v>
      </c>
      <c r="H44" s="38" t="e">
        <f>Kategorie!H51</f>
        <v>#N/A</v>
      </c>
      <c r="I44" s="45">
        <f>Kategorie!I51</f>
        <v>0</v>
      </c>
      <c r="J44" s="46">
        <f>Kategorie!J51</f>
        <v>0</v>
      </c>
      <c r="K44" s="34">
        <f>Kategorie!K51</f>
        <v>0</v>
      </c>
      <c r="L44" s="34">
        <f>I44-$I$37</f>
        <v>0</v>
      </c>
      <c r="M44" s="47" t="e">
        <f>ROUND((L44/K44*1000),0)</f>
        <v>#DIV/0!</v>
      </c>
    </row>
    <row r="45" spans="1:13" ht="12.75">
      <c r="A45" s="42">
        <f>ROW(C9)</f>
        <v>9</v>
      </c>
      <c r="B45" s="43">
        <f>Kategorie!B52</f>
        <v>0</v>
      </c>
      <c r="C45" s="44">
        <f>Kategorie!C52</f>
        <v>0</v>
      </c>
      <c r="D45" s="44">
        <f>Kategorie!D52</f>
        <v>0</v>
      </c>
      <c r="E45" s="44">
        <f>Kategorie!E52</f>
        <v>0</v>
      </c>
      <c r="F45" s="38">
        <f>Kategorie!F52</f>
        <v>0</v>
      </c>
      <c r="G45" s="38" t="e">
        <f>Kategorie!G52</f>
        <v>#N/A</v>
      </c>
      <c r="H45" s="38" t="e">
        <f>Kategorie!H52</f>
        <v>#N/A</v>
      </c>
      <c r="I45" s="45">
        <f>Kategorie!I52</f>
        <v>0</v>
      </c>
      <c r="J45" s="46">
        <f>Kategorie!J52</f>
        <v>0</v>
      </c>
      <c r="K45" s="34">
        <f>Kategorie!K52</f>
        <v>0</v>
      </c>
      <c r="L45" s="34">
        <f>I45-$I$37</f>
        <v>0</v>
      </c>
      <c r="M45" s="47" t="e">
        <f>ROUND((L45/K45*1000),0)</f>
        <v>#DIV/0!</v>
      </c>
    </row>
  </sheetData>
  <sheetProtection selectLockedCells="1" selectUnlockedCells="1"/>
  <printOptions/>
  <pageMargins left="1.0458333333333334" right="0.33819444444444446" top="0.9840277777777777" bottom="0.9840277777777777" header="0.5118055555555555" footer="0.5118055555555555"/>
  <pageSetup horizontalDpi="300" verticalDpi="300" orientation="portrait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view="pageBreakPreview" zoomScale="90" zoomScaleNormal="90" zoomScaleSheetLayoutView="9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B8" sqref="B8"/>
    </sheetView>
  </sheetViews>
  <sheetFormatPr defaultColWidth="12.00390625" defaultRowHeight="12.75"/>
  <cols>
    <col min="1" max="1" width="6.75390625" style="0" customWidth="1"/>
    <col min="2" max="2" width="18.375" style="0" customWidth="1"/>
    <col min="3" max="3" width="13.25390625" style="0" customWidth="1"/>
    <col min="4" max="4" width="33.125" style="0" customWidth="1"/>
    <col min="5" max="5" width="6.25390625" style="0" customWidth="1"/>
    <col min="6" max="16384" width="11.625" style="0" customWidth="1"/>
  </cols>
  <sheetData>
    <row r="1" spans="1:5" ht="12.75">
      <c r="A1" s="5" t="str">
        <f>'Absol.poř.'!A1</f>
        <v>10.z. ZBP – 25.04.2015 „BĚH GRÁNICEMI O POHÁR STAROSTY MĚSTA ZNOJMA“ </v>
      </c>
      <c r="B1" s="6"/>
      <c r="C1" s="6"/>
      <c r="D1" s="6"/>
      <c r="E1" s="9"/>
    </row>
    <row r="2" spans="1:5" ht="12.75">
      <c r="A2" s="10" t="s">
        <v>18</v>
      </c>
      <c r="B2" s="11"/>
      <c r="C2" s="11"/>
      <c r="D2" s="11"/>
      <c r="E2" s="48"/>
    </row>
    <row r="3" spans="1:5" ht="12.75">
      <c r="A3" s="16" t="str">
        <f>'Absol.poř.'!B3</f>
        <v>St. číslo</v>
      </c>
      <c r="B3" s="17" t="str">
        <f>'Absol.poř.'!C3</f>
        <v>Příjmení</v>
      </c>
      <c r="C3" s="17" t="str">
        <f>'Absol.poř.'!D3</f>
        <v>Jméno</v>
      </c>
      <c r="D3" s="17" t="str">
        <f>'Absol.poř.'!E3</f>
        <v>Klub</v>
      </c>
      <c r="E3" s="16" t="str">
        <f>'Absol.poř.'!F3</f>
        <v>RN</v>
      </c>
    </row>
    <row r="4" spans="1:5" ht="12.75">
      <c r="A4" s="49">
        <f>Kategorie!B48</f>
        <v>0</v>
      </c>
      <c r="B4" s="50">
        <f>Kategorie!C48</f>
        <v>0</v>
      </c>
      <c r="C4" s="50">
        <f>Kategorie!D48</f>
        <v>0</v>
      </c>
      <c r="D4" s="50">
        <f>Kategorie!E48</f>
        <v>0</v>
      </c>
      <c r="E4" s="50">
        <f>Kategorie!F48</f>
        <v>0</v>
      </c>
    </row>
    <row r="5" spans="1:5" ht="12.75">
      <c r="A5" s="49">
        <f>Kategorie!B38</f>
        <v>0</v>
      </c>
      <c r="B5" s="50">
        <f>Kategorie!C38</f>
        <v>0</v>
      </c>
      <c r="C5" s="50">
        <f>Kategorie!D38</f>
        <v>0</v>
      </c>
      <c r="D5" s="50">
        <f>Kategorie!E38</f>
        <v>0</v>
      </c>
      <c r="E5" s="50">
        <f>Kategorie!F38</f>
        <v>0</v>
      </c>
    </row>
    <row r="6" spans="1:5" ht="12.75">
      <c r="A6" s="49">
        <f>Kategorie!B35</f>
        <v>0</v>
      </c>
      <c r="B6" s="50">
        <f>Kategorie!C35</f>
        <v>0</v>
      </c>
      <c r="C6" s="50">
        <f>Kategorie!D35</f>
        <v>0</v>
      </c>
      <c r="D6" s="50">
        <f>Kategorie!E35</f>
        <v>0</v>
      </c>
      <c r="E6" s="50">
        <f>Kategorie!F35</f>
        <v>0</v>
      </c>
    </row>
    <row r="7" spans="1:5" ht="12.75">
      <c r="A7" s="49">
        <f>Kategorie!B8</f>
        <v>0</v>
      </c>
      <c r="B7" s="50">
        <f>Kategorie!C8</f>
        <v>0</v>
      </c>
      <c r="C7" s="50">
        <f>Kategorie!D8</f>
        <v>0</v>
      </c>
      <c r="D7" s="50">
        <f>Kategorie!E8</f>
        <v>0</v>
      </c>
      <c r="E7" s="50">
        <f>Kategorie!F8</f>
        <v>0</v>
      </c>
    </row>
    <row r="8" spans="1:5" ht="12.75">
      <c r="A8" s="49">
        <f>Kategorie!B44</f>
        <v>0</v>
      </c>
      <c r="B8" s="50">
        <f>Kategorie!C44</f>
        <v>0</v>
      </c>
      <c r="C8" s="50">
        <f>Kategorie!D44</f>
        <v>0</v>
      </c>
      <c r="D8" s="50">
        <f>Kategorie!E44</f>
        <v>0</v>
      </c>
      <c r="E8" s="50">
        <f>Kategorie!F44</f>
        <v>0</v>
      </c>
    </row>
    <row r="9" spans="1:5" ht="12.75">
      <c r="A9" s="49">
        <f>Kategorie!B43</f>
        <v>0</v>
      </c>
      <c r="B9" s="50">
        <f>Kategorie!C43</f>
        <v>0</v>
      </c>
      <c r="C9" s="50">
        <f>Kategorie!D43</f>
        <v>0</v>
      </c>
      <c r="D9" s="50">
        <f>Kategorie!E43</f>
        <v>0</v>
      </c>
      <c r="E9" s="50">
        <f>Kategorie!F43</f>
        <v>0</v>
      </c>
    </row>
    <row r="10" spans="1:5" ht="12.75">
      <c r="A10" s="49">
        <f>Kategorie!B19</f>
        <v>0</v>
      </c>
      <c r="B10" s="50">
        <f>Kategorie!C19</f>
        <v>0</v>
      </c>
      <c r="C10" s="50">
        <f>Kategorie!D19</f>
        <v>0</v>
      </c>
      <c r="D10" s="50">
        <f>Kategorie!E19</f>
        <v>0</v>
      </c>
      <c r="E10" s="50">
        <f>Kategorie!F19</f>
        <v>0</v>
      </c>
    </row>
    <row r="11" spans="1:5" ht="12.75">
      <c r="A11" s="49">
        <f>Kategorie!B7</f>
        <v>0</v>
      </c>
      <c r="B11" s="50">
        <f>Kategorie!C7</f>
        <v>0</v>
      </c>
      <c r="C11" s="50">
        <f>Kategorie!D7</f>
        <v>0</v>
      </c>
      <c r="D11" s="50">
        <f>Kategorie!E7</f>
        <v>0</v>
      </c>
      <c r="E11" s="50">
        <f>Kategorie!F7</f>
        <v>0</v>
      </c>
    </row>
    <row r="12" spans="1:5" ht="12.75">
      <c r="A12" s="49">
        <f>Kategorie!B23</f>
        <v>0</v>
      </c>
      <c r="B12" s="50">
        <f>Kategorie!C23</f>
        <v>0</v>
      </c>
      <c r="C12" s="50">
        <f>Kategorie!D23</f>
        <v>0</v>
      </c>
      <c r="D12" s="50">
        <f>Kategorie!E23</f>
        <v>0</v>
      </c>
      <c r="E12" s="50">
        <f>Kategorie!F23</f>
        <v>0</v>
      </c>
    </row>
    <row r="13" spans="1:5" ht="12.75">
      <c r="A13" s="49">
        <f>Kategorie!B11</f>
        <v>0</v>
      </c>
      <c r="B13" s="50">
        <f>Kategorie!C11</f>
        <v>0</v>
      </c>
      <c r="C13" s="50">
        <f>Kategorie!D11</f>
        <v>0</v>
      </c>
      <c r="D13" s="50">
        <f>Kategorie!E11</f>
        <v>0</v>
      </c>
      <c r="E13" s="50">
        <f>Kategorie!F11</f>
        <v>0</v>
      </c>
    </row>
    <row r="14" spans="1:5" ht="12.75">
      <c r="A14" s="49">
        <f>Kategorie!B16</f>
        <v>0</v>
      </c>
      <c r="B14" s="50">
        <f>Kategorie!C16</f>
        <v>0</v>
      </c>
      <c r="C14" s="50">
        <f>Kategorie!D16</f>
        <v>0</v>
      </c>
      <c r="D14" s="50">
        <f>Kategorie!E16</f>
        <v>0</v>
      </c>
      <c r="E14" s="50">
        <f>Kategorie!F16</f>
        <v>0</v>
      </c>
    </row>
    <row r="15" spans="1:5" ht="12.75">
      <c r="A15" s="49">
        <f>Kategorie!B37</f>
        <v>0</v>
      </c>
      <c r="B15" s="50">
        <f>Kategorie!C37</f>
        <v>0</v>
      </c>
      <c r="C15" s="50">
        <f>Kategorie!D37</f>
        <v>0</v>
      </c>
      <c r="D15" s="50">
        <f>Kategorie!E37</f>
        <v>0</v>
      </c>
      <c r="E15" s="50">
        <f>Kategorie!F37</f>
        <v>0</v>
      </c>
    </row>
    <row r="16" spans="1:5" ht="12.75">
      <c r="A16" s="49">
        <f>Kategorie!B36</f>
        <v>0</v>
      </c>
      <c r="B16" s="50">
        <f>Kategorie!C36</f>
        <v>0</v>
      </c>
      <c r="C16" s="50">
        <f>Kategorie!D36</f>
        <v>0</v>
      </c>
      <c r="D16" s="50">
        <f>Kategorie!E36</f>
        <v>0</v>
      </c>
      <c r="E16" s="50">
        <f>Kategorie!F36</f>
        <v>0</v>
      </c>
    </row>
    <row r="17" spans="1:5" ht="12.75">
      <c r="A17" s="49">
        <f>Kategorie!B34</f>
        <v>0</v>
      </c>
      <c r="B17" s="50">
        <f>Kategorie!C34</f>
        <v>0</v>
      </c>
      <c r="C17" s="50">
        <f>Kategorie!D34</f>
        <v>0</v>
      </c>
      <c r="D17" s="50">
        <f>Kategorie!E34</f>
        <v>0</v>
      </c>
      <c r="E17" s="50">
        <f>Kategorie!F34</f>
        <v>0</v>
      </c>
    </row>
    <row r="18" spans="1:5" ht="12.75">
      <c r="A18" s="49">
        <f>Kategorie!B47</f>
        <v>0</v>
      </c>
      <c r="B18" s="50">
        <f>Kategorie!C47</f>
        <v>0</v>
      </c>
      <c r="C18" s="50">
        <f>Kategorie!D47</f>
        <v>0</v>
      </c>
      <c r="D18" s="50">
        <f>Kategorie!E47</f>
        <v>0</v>
      </c>
      <c r="E18" s="50">
        <f>Kategorie!F47</f>
        <v>0</v>
      </c>
    </row>
    <row r="19" spans="1:5" ht="12.75">
      <c r="A19" s="49">
        <f>Kategorie!B27</f>
        <v>0</v>
      </c>
      <c r="B19" s="50">
        <f>Kategorie!C27</f>
        <v>0</v>
      </c>
      <c r="C19" s="50">
        <f>Kategorie!D27</f>
        <v>0</v>
      </c>
      <c r="D19" s="50">
        <f>Kategorie!E27</f>
        <v>0</v>
      </c>
      <c r="E19" s="50">
        <f>Kategorie!F27</f>
        <v>0</v>
      </c>
    </row>
    <row r="20" spans="1:5" ht="12.75">
      <c r="A20" s="49">
        <f>Kategorie!B40</f>
        <v>0</v>
      </c>
      <c r="B20" s="50">
        <f>Kategorie!C40</f>
        <v>0</v>
      </c>
      <c r="C20" s="50">
        <f>Kategorie!D40</f>
        <v>0</v>
      </c>
      <c r="D20" s="50">
        <f>Kategorie!E40</f>
        <v>0</v>
      </c>
      <c r="E20" s="50">
        <f>Kategorie!F40</f>
        <v>0</v>
      </c>
    </row>
    <row r="21" spans="1:5" ht="12.75">
      <c r="A21" s="49">
        <f>Kategorie!B30</f>
        <v>0</v>
      </c>
      <c r="B21" s="50">
        <f>Kategorie!C30</f>
        <v>0</v>
      </c>
      <c r="C21" s="50">
        <f>Kategorie!D30</f>
        <v>0</v>
      </c>
      <c r="D21" s="50">
        <f>Kategorie!E30</f>
        <v>0</v>
      </c>
      <c r="E21" s="50">
        <f>Kategorie!F30</f>
        <v>0</v>
      </c>
    </row>
    <row r="22" spans="1:5" ht="12.75">
      <c r="A22" s="49">
        <f>Kategorie!B25</f>
        <v>0</v>
      </c>
      <c r="B22" s="50">
        <f>Kategorie!C25</f>
        <v>0</v>
      </c>
      <c r="C22" s="50">
        <f>Kategorie!D25</f>
        <v>0</v>
      </c>
      <c r="D22" s="50">
        <f>Kategorie!E25</f>
        <v>0</v>
      </c>
      <c r="E22" s="50">
        <f>Kategorie!F25</f>
        <v>0</v>
      </c>
    </row>
    <row r="23" spans="1:5" ht="12.75">
      <c r="A23" s="49">
        <f>Kategorie!B50</f>
        <v>0</v>
      </c>
      <c r="B23" s="50">
        <f>Kategorie!C50</f>
        <v>0</v>
      </c>
      <c r="C23" s="50">
        <f>Kategorie!D50</f>
        <v>0</v>
      </c>
      <c r="D23" s="50">
        <f>Kategorie!E50</f>
        <v>0</v>
      </c>
      <c r="E23" s="50">
        <f>Kategorie!F50</f>
        <v>0</v>
      </c>
    </row>
    <row r="24" spans="1:5" ht="12.75">
      <c r="A24" s="49">
        <f>Kategorie!B13</f>
        <v>0</v>
      </c>
      <c r="B24" s="50">
        <f>Kategorie!C13</f>
        <v>0</v>
      </c>
      <c r="C24" s="50">
        <f>Kategorie!D13</f>
        <v>0</v>
      </c>
      <c r="D24" s="50">
        <f>Kategorie!E13</f>
        <v>0</v>
      </c>
      <c r="E24" s="50">
        <f>Kategorie!F13</f>
        <v>0</v>
      </c>
    </row>
    <row r="25" spans="1:5" ht="12.75">
      <c r="A25" s="49">
        <f>Kategorie!B17</f>
        <v>0</v>
      </c>
      <c r="B25" s="50">
        <f>Kategorie!C17</f>
        <v>0</v>
      </c>
      <c r="C25" s="50">
        <f>Kategorie!D17</f>
        <v>0</v>
      </c>
      <c r="D25" s="50">
        <f>Kategorie!E17</f>
        <v>0</v>
      </c>
      <c r="E25" s="50">
        <f>Kategorie!F17</f>
        <v>0</v>
      </c>
    </row>
    <row r="26" spans="1:5" ht="12.75">
      <c r="A26" s="49">
        <f>Kategorie!B21</f>
        <v>0</v>
      </c>
      <c r="B26" s="50">
        <f>Kategorie!C21</f>
        <v>0</v>
      </c>
      <c r="C26" s="50">
        <f>Kategorie!D21</f>
        <v>0</v>
      </c>
      <c r="D26" s="50">
        <f>Kategorie!E21</f>
        <v>0</v>
      </c>
      <c r="E26" s="50">
        <f>Kategorie!F21</f>
        <v>0</v>
      </c>
    </row>
    <row r="27" spans="1:5" ht="12.75">
      <c r="A27" s="49">
        <f>Kategorie!B49</f>
        <v>0</v>
      </c>
      <c r="B27" s="50">
        <f>Kategorie!C49</f>
        <v>0</v>
      </c>
      <c r="C27" s="50">
        <f>Kategorie!D49</f>
        <v>0</v>
      </c>
      <c r="D27" s="50">
        <f>Kategorie!E49</f>
        <v>0</v>
      </c>
      <c r="E27" s="50">
        <f>Kategorie!F49</f>
        <v>0</v>
      </c>
    </row>
    <row r="28" spans="1:5" ht="12.75">
      <c r="A28" s="49">
        <f>Kategorie!B20</f>
        <v>0</v>
      </c>
      <c r="B28" s="50">
        <f>Kategorie!C20</f>
        <v>0</v>
      </c>
      <c r="C28" s="50">
        <f>Kategorie!D20</f>
        <v>0</v>
      </c>
      <c r="D28" s="50">
        <f>Kategorie!E20</f>
        <v>0</v>
      </c>
      <c r="E28" s="50">
        <f>Kategorie!F20</f>
        <v>0</v>
      </c>
    </row>
    <row r="29" spans="1:5" ht="12.75">
      <c r="A29" s="49">
        <f>Kategorie!B29</f>
        <v>0</v>
      </c>
      <c r="B29" s="50">
        <f>Kategorie!C29</f>
        <v>0</v>
      </c>
      <c r="C29" s="50">
        <f>Kategorie!D29</f>
        <v>0</v>
      </c>
      <c r="D29" s="50">
        <f>Kategorie!E29</f>
        <v>0</v>
      </c>
      <c r="E29" s="50">
        <f>Kategorie!F29</f>
        <v>0</v>
      </c>
    </row>
    <row r="30" spans="1:5" ht="12.75">
      <c r="A30" s="49">
        <f>Kategorie!B14</f>
        <v>0</v>
      </c>
      <c r="B30" s="50">
        <f>Kategorie!C14</f>
        <v>0</v>
      </c>
      <c r="C30" s="50">
        <f>Kategorie!D14</f>
        <v>0</v>
      </c>
      <c r="D30" s="50">
        <f>Kategorie!E14</f>
        <v>0</v>
      </c>
      <c r="E30" s="50">
        <f>Kategorie!F14</f>
        <v>0</v>
      </c>
    </row>
    <row r="31" spans="1:5" ht="12.75">
      <c r="A31" s="49">
        <f>Kategorie!B28</f>
        <v>0</v>
      </c>
      <c r="B31" s="50">
        <f>Kategorie!C28</f>
        <v>0</v>
      </c>
      <c r="C31" s="50">
        <f>Kategorie!D28</f>
        <v>0</v>
      </c>
      <c r="D31" s="50">
        <f>Kategorie!E28</f>
        <v>0</v>
      </c>
      <c r="E31" s="50">
        <f>Kategorie!F28</f>
        <v>0</v>
      </c>
    </row>
    <row r="32" spans="1:5" ht="12.75">
      <c r="A32" s="49">
        <f>Kategorie!B33</f>
        <v>0</v>
      </c>
      <c r="B32" s="50">
        <f>Kategorie!C33</f>
        <v>0</v>
      </c>
      <c r="C32" s="50">
        <f>Kategorie!D33</f>
        <v>0</v>
      </c>
      <c r="D32" s="50">
        <f>Kategorie!E33</f>
        <v>0</v>
      </c>
      <c r="E32" s="50">
        <f>Kategorie!F33</f>
        <v>0</v>
      </c>
    </row>
    <row r="33" spans="1:5" ht="12.75">
      <c r="A33" s="49">
        <f>Kategorie!B22</f>
        <v>0</v>
      </c>
      <c r="B33" s="50">
        <f>Kategorie!C22</f>
        <v>0</v>
      </c>
      <c r="C33" s="50">
        <f>Kategorie!D22</f>
        <v>0</v>
      </c>
      <c r="D33" s="50">
        <f>Kategorie!E22</f>
        <v>0</v>
      </c>
      <c r="E33" s="50">
        <f>Kategorie!F22</f>
        <v>0</v>
      </c>
    </row>
    <row r="34" spans="1:5" ht="12.75">
      <c r="A34" s="49">
        <f>Kategorie!B51</f>
        <v>0</v>
      </c>
      <c r="B34" s="50">
        <f>Kategorie!C51</f>
        <v>0</v>
      </c>
      <c r="C34" s="50">
        <f>Kategorie!D51</f>
        <v>0</v>
      </c>
      <c r="D34" s="50">
        <f>Kategorie!E51</f>
        <v>0</v>
      </c>
      <c r="E34" s="50">
        <f>Kategorie!F51</f>
        <v>0</v>
      </c>
    </row>
    <row r="35" spans="1:5" ht="12.75">
      <c r="A35" s="49">
        <f>Kategorie!B39</f>
        <v>0</v>
      </c>
      <c r="B35" s="50">
        <f>Kategorie!C39</f>
        <v>0</v>
      </c>
      <c r="C35" s="50">
        <f>Kategorie!D39</f>
        <v>0</v>
      </c>
      <c r="D35" s="50">
        <f>Kategorie!E39</f>
        <v>0</v>
      </c>
      <c r="E35" s="50">
        <f>Kategorie!F39</f>
        <v>0</v>
      </c>
    </row>
    <row r="36" spans="1:5" ht="12.75">
      <c r="A36" s="49">
        <f>Kategorie!B24</f>
        <v>0</v>
      </c>
      <c r="B36" s="50">
        <f>Kategorie!C24</f>
        <v>0</v>
      </c>
      <c r="C36" s="50">
        <f>Kategorie!D24</f>
        <v>0</v>
      </c>
      <c r="D36" s="50">
        <f>Kategorie!E24</f>
        <v>0</v>
      </c>
      <c r="E36" s="50">
        <f>Kategorie!F24</f>
        <v>0</v>
      </c>
    </row>
    <row r="37" spans="1:5" ht="12.75">
      <c r="A37" s="49">
        <f>Kategorie!B9</f>
        <v>0</v>
      </c>
      <c r="B37" s="50">
        <f>Kategorie!C9</f>
        <v>0</v>
      </c>
      <c r="C37" s="50">
        <f>Kategorie!D9</f>
        <v>0</v>
      </c>
      <c r="D37" s="50">
        <f>Kategorie!E9</f>
        <v>0</v>
      </c>
      <c r="E37" s="50">
        <f>Kategorie!F9</f>
        <v>0</v>
      </c>
    </row>
    <row r="38" spans="1:5" ht="12.75">
      <c r="A38" s="49">
        <f>Kategorie!B31</f>
        <v>0</v>
      </c>
      <c r="B38" s="50">
        <f>Kategorie!C31</f>
        <v>0</v>
      </c>
      <c r="C38" s="50">
        <f>Kategorie!D31</f>
        <v>0</v>
      </c>
      <c r="D38" s="50">
        <f>Kategorie!E31</f>
        <v>0</v>
      </c>
      <c r="E38" s="50">
        <f>Kategorie!F31</f>
        <v>0</v>
      </c>
    </row>
    <row r="39" spans="1:5" ht="12.75">
      <c r="A39" s="49">
        <f>Kategorie!B10</f>
        <v>0</v>
      </c>
      <c r="B39" s="50">
        <f>Kategorie!C10</f>
        <v>0</v>
      </c>
      <c r="C39" s="50">
        <f>Kategorie!D10</f>
        <v>0</v>
      </c>
      <c r="D39" s="50">
        <f>Kategorie!E10</f>
        <v>0</v>
      </c>
      <c r="E39" s="50">
        <f>Kategorie!F10</f>
        <v>0</v>
      </c>
    </row>
    <row r="40" spans="1:5" ht="12.75">
      <c r="A40" s="49">
        <f>Kategorie!B12</f>
        <v>0</v>
      </c>
      <c r="B40" s="50">
        <f>Kategorie!C12</f>
        <v>0</v>
      </c>
      <c r="C40" s="50">
        <f>Kategorie!D12</f>
        <v>0</v>
      </c>
      <c r="D40" s="50">
        <f>Kategorie!E12</f>
        <v>0</v>
      </c>
      <c r="E40" s="50">
        <f>Kategorie!F12</f>
        <v>0</v>
      </c>
    </row>
    <row r="41" spans="1:5" ht="12.75">
      <c r="A41" s="49">
        <f>Kategorie!B45</f>
        <v>0</v>
      </c>
      <c r="B41" s="50">
        <f>Kategorie!C45</f>
        <v>0</v>
      </c>
      <c r="C41" s="50">
        <f>Kategorie!D45</f>
        <v>0</v>
      </c>
      <c r="D41" s="50">
        <f>Kategorie!E45</f>
        <v>0</v>
      </c>
      <c r="E41" s="50">
        <f>Kategorie!F45</f>
        <v>0</v>
      </c>
    </row>
    <row r="42" spans="1:5" ht="12.75">
      <c r="A42" s="49">
        <f>Kategorie!B15</f>
        <v>0</v>
      </c>
      <c r="B42" s="50">
        <f>Kategorie!C15</f>
        <v>0</v>
      </c>
      <c r="C42" s="50">
        <f>Kategorie!D15</f>
        <v>0</v>
      </c>
      <c r="D42" s="50">
        <f>Kategorie!E15</f>
        <v>0</v>
      </c>
      <c r="E42" s="50">
        <f>Kategorie!F15</f>
        <v>0</v>
      </c>
    </row>
    <row r="43" spans="1:5" ht="12.75">
      <c r="A43" s="49">
        <f>Kategorie!B6</f>
        <v>0</v>
      </c>
      <c r="B43" s="50">
        <f>Kategorie!C6</f>
        <v>0</v>
      </c>
      <c r="C43" s="50">
        <f>Kategorie!D6</f>
        <v>0</v>
      </c>
      <c r="D43" s="50">
        <f>Kategorie!E6</f>
        <v>0</v>
      </c>
      <c r="E43" s="50">
        <f>Kategorie!F6</f>
        <v>0</v>
      </c>
    </row>
    <row r="44" spans="1:5" ht="12.75">
      <c r="A44" s="49">
        <f>Kategorie!B52</f>
        <v>0</v>
      </c>
      <c r="B44" s="50">
        <f>Kategorie!C52</f>
        <v>0</v>
      </c>
      <c r="C44" s="50">
        <f>Kategorie!D52</f>
        <v>0</v>
      </c>
      <c r="D44" s="50">
        <f>Kategorie!E52</f>
        <v>0</v>
      </c>
      <c r="E44" s="50">
        <f>Kategorie!F52</f>
        <v>0</v>
      </c>
    </row>
  </sheetData>
  <sheetProtection selectLockedCells="1" selectUnlockedCells="1"/>
  <printOptions/>
  <pageMargins left="1.6069444444444445" right="0.7875" top="0.7875" bottom="0.7875" header="0.5118055555555555" footer="0.5118055555555555"/>
  <pageSetup horizontalDpi="300" verticalDpi="300" orientation="portrait" paperSize="9" scale="97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tabSelected="1" view="pageBreakPreview" zoomScale="90" zoomScaleNormal="90" zoomScaleSheetLayoutView="90" workbookViewId="0" topLeftCell="A1">
      <selection activeCell="D20" sqref="D20"/>
    </sheetView>
  </sheetViews>
  <sheetFormatPr defaultColWidth="12.00390625" defaultRowHeight="12.75"/>
  <cols>
    <col min="1" max="1" width="5.625" style="0" customWidth="1"/>
    <col min="2" max="2" width="6.75390625" style="0" customWidth="1"/>
    <col min="3" max="3" width="25.875" style="0" customWidth="1"/>
    <col min="4" max="4" width="20.75390625" style="0" customWidth="1"/>
    <col min="5" max="5" width="22.75390625" style="0" customWidth="1"/>
    <col min="6" max="7" width="11.625" style="0" customWidth="1"/>
    <col min="8" max="8" width="14.50390625" style="1" customWidth="1"/>
    <col min="9" max="16384" width="11.625" style="0" customWidth="1"/>
  </cols>
  <sheetData>
    <row r="1" spans="1:8" ht="12.75">
      <c r="A1" s="51"/>
      <c r="B1" s="52" t="str">
        <f>'Zadani_bezcu HZ + P'!B1</f>
        <v>10.z. ZBP – 25.04.2015 „BĚH GRÁNICEMI O POHÁR STAROSTY MĚSTA ZNOJMA“ </v>
      </c>
      <c r="C1" s="53"/>
      <c r="D1" s="53"/>
      <c r="E1" s="53"/>
      <c r="F1" s="53"/>
      <c r="G1" s="53"/>
      <c r="H1" s="54"/>
    </row>
    <row r="2" spans="1:8" ht="12.75">
      <c r="A2" s="55"/>
      <c r="B2" s="55" t="s">
        <v>19</v>
      </c>
      <c r="C2" s="56"/>
      <c r="D2" s="56"/>
      <c r="E2" s="56"/>
      <c r="F2" s="56"/>
      <c r="G2" s="56"/>
      <c r="H2" s="57"/>
    </row>
    <row r="3" spans="1:8" ht="12.75">
      <c r="A3" s="58" t="s">
        <v>20</v>
      </c>
      <c r="C3" s="56"/>
      <c r="D3" s="58" t="s">
        <v>21</v>
      </c>
      <c r="E3" s="56"/>
      <c r="F3" s="56"/>
      <c r="G3" s="56"/>
      <c r="H3" s="57"/>
    </row>
    <row r="4" spans="1:8" ht="12.75">
      <c r="A4" s="59" t="s">
        <v>22</v>
      </c>
      <c r="B4" s="59" t="s">
        <v>5</v>
      </c>
      <c r="C4" s="60" t="s">
        <v>6</v>
      </c>
      <c r="D4" s="60" t="s">
        <v>7</v>
      </c>
      <c r="E4" s="60" t="s">
        <v>8</v>
      </c>
      <c r="F4" s="59" t="s">
        <v>9</v>
      </c>
      <c r="G4" s="59" t="s">
        <v>10</v>
      </c>
      <c r="H4" s="61" t="s">
        <v>23</v>
      </c>
    </row>
    <row r="5" spans="1:8" ht="12.75">
      <c r="A5" s="20"/>
      <c r="B5" s="21"/>
      <c r="C5" s="22" t="s">
        <v>24</v>
      </c>
      <c r="D5" s="22" t="s">
        <v>25</v>
      </c>
      <c r="E5" s="22" t="s">
        <v>26</v>
      </c>
      <c r="F5" s="21"/>
      <c r="G5" s="62" t="s">
        <v>27</v>
      </c>
      <c r="H5" s="63"/>
    </row>
    <row r="6" spans="1:8" ht="12.75">
      <c r="A6" s="26">
        <f>ROW(C1)</f>
        <v>1</v>
      </c>
      <c r="B6" s="35"/>
      <c r="C6" s="36"/>
      <c r="D6" s="37"/>
      <c r="E6" s="37"/>
      <c r="F6" s="64"/>
      <c r="G6" s="65" t="s">
        <v>28</v>
      </c>
      <c r="H6" s="66" t="e">
        <f>VLOOKUP(B6,Poradi_ml!$B$4:$C$1006,2,0)</f>
        <v>#N/A</v>
      </c>
    </row>
    <row r="7" spans="1:8" ht="12.75">
      <c r="A7" s="26">
        <f>ROW(C2)</f>
        <v>2</v>
      </c>
      <c r="B7" s="35"/>
      <c r="C7" s="36"/>
      <c r="D7" s="37"/>
      <c r="E7" s="37"/>
      <c r="F7" s="64"/>
      <c r="G7" s="65" t="s">
        <v>28</v>
      </c>
      <c r="H7" s="66" t="e">
        <f>VLOOKUP(B7,Poradi_ml!$B$4:$C$1006,2,0)</f>
        <v>#N/A</v>
      </c>
    </row>
    <row r="8" spans="1:8" ht="12.75">
      <c r="A8" s="26">
        <f>ROW(C4)</f>
        <v>4</v>
      </c>
      <c r="B8" s="35"/>
      <c r="C8" s="36"/>
      <c r="D8" s="37"/>
      <c r="E8" s="37"/>
      <c r="F8" s="64"/>
      <c r="G8" s="65" t="s">
        <v>28</v>
      </c>
      <c r="H8" s="66" t="e">
        <f>VLOOKUP(B8,Poradi_ml!$B$4:$C$1006,2,0)</f>
        <v>#N/A</v>
      </c>
    </row>
    <row r="9" spans="1:8" ht="12.75">
      <c r="A9" s="26">
        <f>ROW(C5)</f>
        <v>5</v>
      </c>
      <c r="B9" s="35"/>
      <c r="C9" s="36"/>
      <c r="D9" s="37"/>
      <c r="E9" s="37"/>
      <c r="F9" s="64"/>
      <c r="G9" s="65" t="s">
        <v>28</v>
      </c>
      <c r="H9" s="66" t="e">
        <f>VLOOKUP(B9,Poradi_ml!$B$4:$C$1006,2,0)</f>
        <v>#N/A</v>
      </c>
    </row>
    <row r="10" spans="1:8" ht="12.75">
      <c r="A10" s="26">
        <f>ROW(C6)</f>
        <v>6</v>
      </c>
      <c r="B10" s="35"/>
      <c r="C10" s="36"/>
      <c r="D10" s="37"/>
      <c r="E10" s="37"/>
      <c r="F10" s="64"/>
      <c r="G10" s="65" t="s">
        <v>29</v>
      </c>
      <c r="H10" s="66" t="e">
        <f>VLOOKUP(B10,Poradi_ml!$B$4:$C$1006,2,0)</f>
        <v>#N/A</v>
      </c>
    </row>
    <row r="11" spans="1:8" ht="12.75">
      <c r="A11" s="26">
        <f>ROW(C7)</f>
        <v>7</v>
      </c>
      <c r="B11" s="35"/>
      <c r="C11" s="36"/>
      <c r="D11" s="37"/>
      <c r="E11" s="37"/>
      <c r="F11" s="64"/>
      <c r="G11" s="65" t="s">
        <v>28</v>
      </c>
      <c r="H11" s="66" t="e">
        <f>VLOOKUP(B11,Poradi_ml!$B$4:$C$1006,2,0)</f>
        <v>#N/A</v>
      </c>
    </row>
    <row r="12" spans="1:8" ht="12.75">
      <c r="A12" s="26">
        <f>ROW(C8)</f>
        <v>8</v>
      </c>
      <c r="B12" s="67"/>
      <c r="C12" s="68"/>
      <c r="D12" s="69"/>
      <c r="E12" s="69"/>
      <c r="F12" s="70"/>
      <c r="G12" s="71" t="s">
        <v>30</v>
      </c>
      <c r="H12" s="72" t="e">
        <f>VLOOKUP(B12,Poradi_ml!$B$4:$C$1006,2,0)</f>
        <v>#N/A</v>
      </c>
    </row>
    <row r="13" spans="1:8" ht="12.75">
      <c r="A13" s="26">
        <f>ROW(C9)</f>
        <v>9</v>
      </c>
      <c r="B13" s="67"/>
      <c r="C13" s="68"/>
      <c r="D13" s="69"/>
      <c r="E13" s="69"/>
      <c r="F13" s="70"/>
      <c r="G13" s="71" t="s">
        <v>30</v>
      </c>
      <c r="H13" s="72" t="e">
        <f>VLOOKUP(B13,Poradi_ml!$B$4:$C$1006,2,0)</f>
        <v>#N/A</v>
      </c>
    </row>
    <row r="14" spans="1:8" ht="12.75">
      <c r="A14" s="26">
        <f>ROW(C10)</f>
        <v>10</v>
      </c>
      <c r="B14" s="67"/>
      <c r="C14" s="68"/>
      <c r="D14" s="69"/>
      <c r="E14" s="69"/>
      <c r="F14" s="70"/>
      <c r="G14" s="71" t="s">
        <v>30</v>
      </c>
      <c r="H14" s="72" t="e">
        <f>VLOOKUP(B14,Poradi_ml!$B$4:$C$1006,2,0)</f>
        <v>#N/A</v>
      </c>
    </row>
    <row r="15" spans="1:8" ht="12.75">
      <c r="A15" s="26">
        <f>ROW(C11)</f>
        <v>11</v>
      </c>
      <c r="B15" s="67"/>
      <c r="C15" s="68"/>
      <c r="D15" s="69"/>
      <c r="E15" s="69"/>
      <c r="F15" s="70"/>
      <c r="G15" s="71" t="s">
        <v>30</v>
      </c>
      <c r="H15" s="72" t="e">
        <f>VLOOKUP(B15,Poradi_ml!$B$4:$C$1006,2,0)</f>
        <v>#N/A</v>
      </c>
    </row>
    <row r="16" spans="1:8" ht="12.75">
      <c r="A16" s="26">
        <f>ROW(C12)</f>
        <v>12</v>
      </c>
      <c r="B16" s="67"/>
      <c r="C16" s="68"/>
      <c r="D16" s="69"/>
      <c r="E16" s="69"/>
      <c r="F16" s="70"/>
      <c r="G16" s="71" t="s">
        <v>30</v>
      </c>
      <c r="H16" s="72" t="e">
        <f>VLOOKUP(B16,Poradi_ml!$B$4:$C$1006,2,0)</f>
        <v>#N/A</v>
      </c>
    </row>
    <row r="17" spans="1:8" ht="12.75">
      <c r="A17" s="26">
        <f>ROW(C13)</f>
        <v>13</v>
      </c>
      <c r="B17" s="67"/>
      <c r="C17" s="68"/>
      <c r="D17" s="69"/>
      <c r="E17" s="69"/>
      <c r="F17" s="70"/>
      <c r="G17" s="71" t="s">
        <v>30</v>
      </c>
      <c r="H17" s="72" t="e">
        <f>VLOOKUP(B17,Poradi_ml!$B$4:$C$1006,2,0)</f>
        <v>#N/A</v>
      </c>
    </row>
    <row r="18" spans="1:8" ht="12.75">
      <c r="A18" s="20"/>
      <c r="B18" s="21"/>
      <c r="C18" s="22" t="s">
        <v>31</v>
      </c>
      <c r="D18" s="22" t="s">
        <v>32</v>
      </c>
      <c r="E18" s="22" t="s">
        <v>33</v>
      </c>
      <c r="F18" s="21"/>
      <c r="G18" s="62" t="s">
        <v>34</v>
      </c>
      <c r="H18" s="63"/>
    </row>
    <row r="19" spans="1:8" ht="12.75">
      <c r="A19" s="26">
        <f>ROW(C1)</f>
        <v>1</v>
      </c>
      <c r="B19" s="35"/>
      <c r="C19" s="36"/>
      <c r="D19" s="37"/>
      <c r="E19" s="37"/>
      <c r="F19" s="64"/>
      <c r="G19" s="65" t="s">
        <v>35</v>
      </c>
      <c r="H19" s="66" t="e">
        <f>VLOOKUP(B19,Poradi_ml!$B$4:$C$1006,2,0)</f>
        <v>#N/A</v>
      </c>
    </row>
    <row r="20" spans="1:8" ht="12.75">
      <c r="A20" s="26">
        <f>ROW(C2)</f>
        <v>2</v>
      </c>
      <c r="B20" s="35"/>
      <c r="C20" s="36"/>
      <c r="D20" s="37"/>
      <c r="E20" s="37"/>
      <c r="F20" s="64"/>
      <c r="G20" s="65" t="s">
        <v>35</v>
      </c>
      <c r="H20" s="66" t="e">
        <f>VLOOKUP(B20,Poradi_ml!$B$4:$C$1006,2,0)</f>
        <v>#N/A</v>
      </c>
    </row>
    <row r="21" spans="1:8" ht="12.75">
      <c r="A21" s="26">
        <f>ROW(C4)</f>
        <v>4</v>
      </c>
      <c r="B21" s="35"/>
      <c r="C21" s="36"/>
      <c r="D21" s="37"/>
      <c r="E21" s="37"/>
      <c r="F21" s="64"/>
      <c r="G21" s="65" t="s">
        <v>35</v>
      </c>
      <c r="H21" s="66" t="e">
        <f>VLOOKUP(B21,Poradi_ml!$B$4:$C$1006,2,0)</f>
        <v>#N/A</v>
      </c>
    </row>
    <row r="22" spans="1:8" ht="12.75">
      <c r="A22" s="26">
        <f>ROW(C5)</f>
        <v>5</v>
      </c>
      <c r="B22" s="35"/>
      <c r="C22" s="36"/>
      <c r="D22" s="37"/>
      <c r="E22" s="37"/>
      <c r="F22" s="64"/>
      <c r="G22" s="65" t="s">
        <v>35</v>
      </c>
      <c r="H22" s="66" t="e">
        <f>VLOOKUP(B22,Poradi_ml!$B$4:$C$1006,2,0)</f>
        <v>#N/A</v>
      </c>
    </row>
    <row r="23" spans="1:8" ht="12.75">
      <c r="A23" s="26">
        <f>ROW(C6)</f>
        <v>6</v>
      </c>
      <c r="B23" s="35"/>
      <c r="C23" s="36"/>
      <c r="D23" s="37"/>
      <c r="E23" s="37"/>
      <c r="F23" s="64"/>
      <c r="G23" s="65" t="s">
        <v>35</v>
      </c>
      <c r="H23" s="66" t="e">
        <f>VLOOKUP(B23,Poradi_ml!$B$4:$C$1006,2,0)</f>
        <v>#N/A</v>
      </c>
    </row>
    <row r="24" spans="1:8" ht="12.75">
      <c r="A24" s="26">
        <f>ROW(C7)</f>
        <v>7</v>
      </c>
      <c r="B24" s="67"/>
      <c r="C24" s="68"/>
      <c r="D24" s="69"/>
      <c r="E24" s="69"/>
      <c r="F24" s="70"/>
      <c r="G24" s="71" t="s">
        <v>36</v>
      </c>
      <c r="H24" s="72" t="e">
        <f>VLOOKUP(B24,Poradi_ml!$B$4:$C$1006,2,0)</f>
        <v>#N/A</v>
      </c>
    </row>
    <row r="25" spans="1:8" ht="12.75">
      <c r="A25" s="26">
        <f>ROW(C8)</f>
        <v>8</v>
      </c>
      <c r="B25" s="67"/>
      <c r="C25" s="68"/>
      <c r="D25" s="69"/>
      <c r="E25" s="69"/>
      <c r="F25" s="70"/>
      <c r="G25" s="71" t="s">
        <v>36</v>
      </c>
      <c r="H25" s="72" t="e">
        <f>VLOOKUP(B25,Poradi_ml!$B$4:$C$1006,2,0)</f>
        <v>#N/A</v>
      </c>
    </row>
    <row r="26" spans="1:8" ht="12.75">
      <c r="A26" s="26">
        <f>ROW(C9)</f>
        <v>9</v>
      </c>
      <c r="B26" s="67"/>
      <c r="C26" s="68"/>
      <c r="D26" s="69"/>
      <c r="E26" s="69"/>
      <c r="F26" s="73"/>
      <c r="G26" s="71" t="s">
        <v>36</v>
      </c>
      <c r="H26" s="72" t="e">
        <f>VLOOKUP(B26,Poradi_ml!$B$4:$C$1006,2,0)</f>
        <v>#N/A</v>
      </c>
    </row>
    <row r="27" spans="1:8" ht="12.75">
      <c r="A27" s="26">
        <f>ROW(C10)</f>
        <v>10</v>
      </c>
      <c r="B27" s="67"/>
      <c r="C27" s="68"/>
      <c r="D27" s="69"/>
      <c r="E27" s="69"/>
      <c r="F27" s="70"/>
      <c r="G27" s="71" t="s">
        <v>36</v>
      </c>
      <c r="H27" s="72" t="e">
        <f>VLOOKUP(B27,Poradi_ml!$B$4:$C$1006,2,0)</f>
        <v>#N/A</v>
      </c>
    </row>
    <row r="28" spans="1:8" ht="12.75">
      <c r="A28" s="26">
        <f>ROW(C11)</f>
        <v>11</v>
      </c>
      <c r="B28" s="67"/>
      <c r="C28" s="68"/>
      <c r="D28" s="69"/>
      <c r="E28" s="69"/>
      <c r="F28" s="70"/>
      <c r="G28" s="71" t="s">
        <v>36</v>
      </c>
      <c r="H28" s="72" t="e">
        <f>VLOOKUP(B28,Poradi_ml!$B$4:$C$1006,2,0)</f>
        <v>#N/A</v>
      </c>
    </row>
    <row r="29" spans="1:8" ht="12.75">
      <c r="A29" s="20"/>
      <c r="B29" s="21"/>
      <c r="C29" s="22" t="s">
        <v>37</v>
      </c>
      <c r="D29" s="22" t="s">
        <v>38</v>
      </c>
      <c r="E29" s="22" t="s">
        <v>39</v>
      </c>
      <c r="F29" s="21"/>
      <c r="G29" s="62" t="s">
        <v>40</v>
      </c>
      <c r="H29" s="63"/>
    </row>
    <row r="30" spans="1:8" ht="12.75">
      <c r="A30" s="26">
        <f>ROW(C1)</f>
        <v>1</v>
      </c>
      <c r="B30" s="35"/>
      <c r="C30" s="36"/>
      <c r="D30" s="37"/>
      <c r="E30" s="37"/>
      <c r="F30" s="64"/>
      <c r="G30" s="65" t="s">
        <v>41</v>
      </c>
      <c r="H30" s="66" t="e">
        <f>VLOOKUP(B30,Poradi_ml!$B$4:$C$1006,2,0)</f>
        <v>#N/A</v>
      </c>
    </row>
    <row r="31" spans="1:8" ht="12.75">
      <c r="A31" s="26">
        <f>ROW(C2)</f>
        <v>2</v>
      </c>
      <c r="B31" s="35"/>
      <c r="C31" s="36"/>
      <c r="D31" s="37"/>
      <c r="E31" s="37"/>
      <c r="F31" s="64"/>
      <c r="G31" s="65" t="s">
        <v>41</v>
      </c>
      <c r="H31" s="66" t="e">
        <f>VLOOKUP(B31,Poradi_ml!$B$4:$C$1006,2,0)</f>
        <v>#N/A</v>
      </c>
    </row>
    <row r="32" spans="1:8" ht="12.75">
      <c r="A32" s="26">
        <f>ROW(C4)</f>
        <v>4</v>
      </c>
      <c r="B32" s="35"/>
      <c r="C32" s="36"/>
      <c r="D32" s="37"/>
      <c r="E32" s="37"/>
      <c r="F32" s="64"/>
      <c r="G32" s="65" t="s">
        <v>41</v>
      </c>
      <c r="H32" s="66" t="e">
        <f>VLOOKUP(B32,Poradi_ml!$B$4:$C$1006,2,0)</f>
        <v>#N/A</v>
      </c>
    </row>
    <row r="33" spans="1:8" ht="12.75">
      <c r="A33" s="26">
        <f>ROW(C5)</f>
        <v>5</v>
      </c>
      <c r="B33" s="35"/>
      <c r="C33" s="36"/>
      <c r="D33" s="37"/>
      <c r="E33" s="37"/>
      <c r="F33" s="64"/>
      <c r="G33" s="65" t="s">
        <v>41</v>
      </c>
      <c r="H33" s="66" t="e">
        <f>VLOOKUP(B33,Poradi_ml!$B$4:$C$1006,2,0)</f>
        <v>#N/A</v>
      </c>
    </row>
    <row r="34" spans="1:8" ht="12.75">
      <c r="A34" s="26">
        <f>ROW(C6)</f>
        <v>6</v>
      </c>
      <c r="B34" s="35"/>
      <c r="C34" s="36"/>
      <c r="D34" s="37"/>
      <c r="E34" s="37"/>
      <c r="F34" s="64"/>
      <c r="G34" s="65" t="s">
        <v>41</v>
      </c>
      <c r="H34" s="66" t="e">
        <f>VLOOKUP(B34,Poradi_ml!$B$4:$C$1006,2,0)</f>
        <v>#N/A</v>
      </c>
    </row>
    <row r="35" spans="1:8" ht="12.75">
      <c r="A35" s="26">
        <f>ROW(C7)</f>
        <v>7</v>
      </c>
      <c r="B35" s="35"/>
      <c r="C35" s="36"/>
      <c r="D35" s="37"/>
      <c r="E35" s="37"/>
      <c r="F35" s="64"/>
      <c r="G35" s="65" t="s">
        <v>41</v>
      </c>
      <c r="H35" s="66" t="e">
        <f>VLOOKUP(B35,Poradi_ml!$B$4:$C$1006,2,0)</f>
        <v>#N/A</v>
      </c>
    </row>
    <row r="36" spans="1:8" ht="12.75">
      <c r="A36" s="26">
        <f>ROW(C8)</f>
        <v>8</v>
      </c>
      <c r="B36" s="35"/>
      <c r="C36" s="36"/>
      <c r="D36" s="37"/>
      <c r="E36" s="37"/>
      <c r="F36" s="64"/>
      <c r="G36" s="65" t="s">
        <v>41</v>
      </c>
      <c r="H36" s="66" t="e">
        <f>VLOOKUP(B36,Poradi_ml!$B$4:$C$1006,2,0)</f>
        <v>#N/A</v>
      </c>
    </row>
    <row r="37" spans="1:8" ht="12.75">
      <c r="A37" s="26">
        <f>ROW(C9)</f>
        <v>9</v>
      </c>
      <c r="B37" s="35"/>
      <c r="C37" s="36"/>
      <c r="D37" s="37"/>
      <c r="E37" s="37"/>
      <c r="F37" s="64"/>
      <c r="G37" s="65" t="s">
        <v>41</v>
      </c>
      <c r="H37" s="66" t="e">
        <f>VLOOKUP(B37,Poradi_ml!$B$4:$C$1006,2,0)</f>
        <v>#N/A</v>
      </c>
    </row>
    <row r="38" spans="1:8" ht="12.75">
      <c r="A38" s="26">
        <f>ROW(C10)</f>
        <v>10</v>
      </c>
      <c r="B38" s="67"/>
      <c r="C38" s="68"/>
      <c r="D38" s="69"/>
      <c r="E38" s="69"/>
      <c r="F38" s="70"/>
      <c r="G38" s="71" t="s">
        <v>42</v>
      </c>
      <c r="H38" s="72" t="e">
        <f>VLOOKUP(B38,Poradi_ml!$B$4:$C$1006,2,0)</f>
        <v>#N/A</v>
      </c>
    </row>
    <row r="39" spans="1:8" ht="12.75">
      <c r="A39" s="26">
        <f>ROW(C11)</f>
        <v>11</v>
      </c>
      <c r="B39" s="67"/>
      <c r="C39" s="68"/>
      <c r="D39" s="69"/>
      <c r="E39" s="69"/>
      <c r="F39" s="70"/>
      <c r="G39" s="71" t="s">
        <v>42</v>
      </c>
      <c r="H39" s="72" t="e">
        <f>VLOOKUP(B39,Poradi_ml!$B$4:$C$1006,2,0)</f>
        <v>#N/A</v>
      </c>
    </row>
    <row r="40" spans="1:8" ht="12.75">
      <c r="A40" s="26">
        <f>ROW(C12)</f>
        <v>12</v>
      </c>
      <c r="B40" s="67"/>
      <c r="C40" s="68"/>
      <c r="D40" s="69"/>
      <c r="E40" s="69"/>
      <c r="F40" s="70"/>
      <c r="G40" s="71" t="s">
        <v>42</v>
      </c>
      <c r="H40" s="72" t="e">
        <f>VLOOKUP(B40,Poradi_ml!$B$4:$C$1006,2,0)</f>
        <v>#N/A</v>
      </c>
    </row>
    <row r="41" spans="1:8" ht="12.75">
      <c r="A41" s="26">
        <f>ROW(C13)</f>
        <v>13</v>
      </c>
      <c r="B41" s="67"/>
      <c r="C41" s="68"/>
      <c r="D41" s="69"/>
      <c r="E41" s="69"/>
      <c r="F41" s="70"/>
      <c r="G41" s="71" t="s">
        <v>42</v>
      </c>
      <c r="H41" s="72" t="e">
        <f>VLOOKUP(B41,Poradi_ml!$B$4:$C$1006,2,0)</f>
        <v>#N/A</v>
      </c>
    </row>
    <row r="42" spans="1:8" ht="12.75">
      <c r="A42" s="26">
        <f>ROW(C14)</f>
        <v>14</v>
      </c>
      <c r="B42" s="67"/>
      <c r="C42" s="68"/>
      <c r="D42" s="69"/>
      <c r="E42" s="69"/>
      <c r="F42" s="70"/>
      <c r="G42" s="71" t="s">
        <v>42</v>
      </c>
      <c r="H42" s="72" t="e">
        <f>VLOOKUP(B42,Poradi_ml!$B$4:$C$1006,2,0)</f>
        <v>#N/A</v>
      </c>
    </row>
    <row r="43" spans="1:8" ht="12.75">
      <c r="A43" s="20"/>
      <c r="B43" s="21"/>
      <c r="C43" s="22" t="s">
        <v>43</v>
      </c>
      <c r="D43" s="22" t="s">
        <v>44</v>
      </c>
      <c r="E43" s="22" t="s">
        <v>45</v>
      </c>
      <c r="F43" s="21"/>
      <c r="G43" s="62" t="s">
        <v>46</v>
      </c>
      <c r="H43" s="63"/>
    </row>
    <row r="44" spans="1:8" ht="12.75">
      <c r="A44" s="26">
        <f>ROW(C1)</f>
        <v>1</v>
      </c>
      <c r="B44" s="35"/>
      <c r="C44" s="36"/>
      <c r="D44" s="37"/>
      <c r="E44" s="37"/>
      <c r="F44" s="64"/>
      <c r="G44" s="65" t="s">
        <v>47</v>
      </c>
      <c r="H44" s="66" t="e">
        <f>VLOOKUP(B44,Poradi_ml!$B$4:$C$1006,2,0)</f>
        <v>#N/A</v>
      </c>
    </row>
    <row r="45" spans="1:8" ht="12.75">
      <c r="A45" s="26">
        <f>ROW(C2)</f>
        <v>2</v>
      </c>
      <c r="B45" s="67"/>
      <c r="C45" s="68"/>
      <c r="D45" s="69"/>
      <c r="E45" s="69"/>
      <c r="F45" s="70"/>
      <c r="G45" s="71" t="s">
        <v>48</v>
      </c>
      <c r="H45" s="72" t="e">
        <f>VLOOKUP(B45,Poradi_ml!$B$4:$C$1006,2,0)</f>
        <v>#N/A</v>
      </c>
    </row>
    <row r="46" spans="1:8" ht="12.75">
      <c r="A46" s="26">
        <f>ROW(C4)</f>
        <v>4</v>
      </c>
      <c r="B46" s="67"/>
      <c r="C46" s="68"/>
      <c r="D46" s="69"/>
      <c r="E46" s="69"/>
      <c r="F46" s="70"/>
      <c r="G46" s="71" t="s">
        <v>48</v>
      </c>
      <c r="H46" s="72" t="e">
        <f>VLOOKUP(B46,Poradi_ml!$B$4:$C$1006,2,0)</f>
        <v>#N/A</v>
      </c>
    </row>
    <row r="47" spans="1:8" ht="12.75">
      <c r="A47" s="20"/>
      <c r="B47" s="21"/>
      <c r="C47" s="22" t="s">
        <v>49</v>
      </c>
      <c r="D47" s="22" t="s">
        <v>50</v>
      </c>
      <c r="E47" s="22" t="s">
        <v>51</v>
      </c>
      <c r="F47" s="21"/>
      <c r="G47" s="62" t="s">
        <v>52</v>
      </c>
      <c r="H47" s="63"/>
    </row>
    <row r="48" spans="1:8" ht="12.75">
      <c r="A48" s="26">
        <f>ROW(C1)</f>
        <v>1</v>
      </c>
      <c r="B48" s="35"/>
      <c r="C48" s="36"/>
      <c r="D48" s="37"/>
      <c r="E48" s="37"/>
      <c r="F48" s="64"/>
      <c r="G48" s="65" t="s">
        <v>53</v>
      </c>
      <c r="H48" s="66" t="e">
        <f>VLOOKUP(B48,Poradi_ml!$B$4:$C$1006,2,0)</f>
        <v>#N/A</v>
      </c>
    </row>
    <row r="49" spans="1:8" ht="12.75">
      <c r="A49" s="26">
        <f>ROW(C2)</f>
        <v>2</v>
      </c>
      <c r="B49" s="67"/>
      <c r="C49" s="68"/>
      <c r="D49" s="69"/>
      <c r="E49" s="69"/>
      <c r="F49" s="70"/>
      <c r="G49" s="71" t="s">
        <v>54</v>
      </c>
      <c r="H49" s="72" t="e">
        <f>VLOOKUP(B49,Poradi_ml!$B$4:$C$1006,2,0)</f>
        <v>#N/A</v>
      </c>
    </row>
    <row r="50" spans="1:8" ht="12.75">
      <c r="A50" s="26">
        <f>ROW(C4)</f>
        <v>4</v>
      </c>
      <c r="B50" s="67"/>
      <c r="C50" s="68"/>
      <c r="D50" s="69"/>
      <c r="E50" s="69"/>
      <c r="F50" s="70"/>
      <c r="G50" s="71" t="s">
        <v>54</v>
      </c>
      <c r="H50" s="72" t="e">
        <f>VLOOKUP(B50,Poradi_ml!$B$4:$C$1006,2,0)</f>
        <v>#N/A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78"/>
  <sheetViews>
    <sheetView view="pageBreakPreview" zoomScale="90" zoomScaleNormal="90" zoomScaleSheetLayoutView="90" workbookViewId="0" topLeftCell="A1">
      <selection activeCell="C9" sqref="C9"/>
    </sheetView>
  </sheetViews>
  <sheetFormatPr defaultColWidth="12.00390625" defaultRowHeight="12.75"/>
  <cols>
    <col min="1" max="1" width="30.125" style="0" customWidth="1"/>
    <col min="2" max="2" width="21.875" style="0" customWidth="1"/>
    <col min="3" max="3" width="22.00390625" style="0" customWidth="1"/>
    <col min="4" max="16384" width="11.625" style="0" customWidth="1"/>
  </cols>
  <sheetData>
    <row r="1" spans="1:3" ht="12.75">
      <c r="A1" s="51" t="str">
        <f>'Zadani_bezcu HZ + P'!B1</f>
        <v>10.z. ZBP – 25.04.2015 „BĚH GRÁNICEMI O POHÁR STAROSTY MĚSTA ZNOJMA“ </v>
      </c>
      <c r="B1" s="51"/>
      <c r="C1" s="51"/>
    </row>
    <row r="2" ht="12.75">
      <c r="C2" s="74" t="s">
        <v>2</v>
      </c>
    </row>
    <row r="3" spans="1:3" ht="12.75">
      <c r="A3" s="75" t="s">
        <v>55</v>
      </c>
      <c r="B3" s="76" t="s">
        <v>5</v>
      </c>
      <c r="C3" s="76" t="s">
        <v>23</v>
      </c>
    </row>
    <row r="4" spans="1:3" ht="12.75">
      <c r="A4" s="26">
        <f>ROW(C1)</f>
        <v>1</v>
      </c>
      <c r="B4" s="77">
        <v>1</v>
      </c>
      <c r="C4" s="78">
        <v>1</v>
      </c>
    </row>
    <row r="5" spans="1:3" ht="12.75">
      <c r="A5" s="26">
        <f>ROW(C2)</f>
        <v>2</v>
      </c>
      <c r="B5" s="77" t="s">
        <v>2</v>
      </c>
      <c r="C5" s="78" t="s">
        <v>2</v>
      </c>
    </row>
    <row r="6" spans="1:3" ht="12.75">
      <c r="A6" s="26">
        <f>ROW(C3)</f>
        <v>3</v>
      </c>
      <c r="B6" s="77"/>
      <c r="C6" s="78"/>
    </row>
    <row r="7" spans="1:3" ht="12.75">
      <c r="A7" s="26">
        <f>ROW(C4)</f>
        <v>4</v>
      </c>
      <c r="B7" s="77"/>
      <c r="C7" s="78"/>
    </row>
    <row r="8" spans="1:3" ht="12.75">
      <c r="A8" s="26">
        <f>ROW(C5)</f>
        <v>5</v>
      </c>
      <c r="B8" s="77"/>
      <c r="C8" s="78"/>
    </row>
    <row r="9" spans="1:3" ht="12.75">
      <c r="A9" s="26">
        <f>ROW(C6)</f>
        <v>6</v>
      </c>
      <c r="B9" s="77"/>
      <c r="C9" s="78"/>
    </row>
    <row r="10" spans="1:3" ht="12.75">
      <c r="A10" s="26">
        <f>ROW(C7)</f>
        <v>7</v>
      </c>
      <c r="B10" s="77"/>
      <c r="C10" s="78"/>
    </row>
    <row r="11" spans="1:3" ht="12.75">
      <c r="A11" s="26">
        <f>ROW(C8)</f>
        <v>8</v>
      </c>
      <c r="B11" s="77"/>
      <c r="C11" s="78"/>
    </row>
    <row r="12" spans="1:3" ht="12.75">
      <c r="A12" s="26">
        <f>ROW(C9)</f>
        <v>9</v>
      </c>
      <c r="B12" s="77"/>
      <c r="C12" s="78"/>
    </row>
    <row r="13" spans="1:3" ht="12.75">
      <c r="A13" s="26">
        <f>ROW(C10)</f>
        <v>10</v>
      </c>
      <c r="B13" s="77"/>
      <c r="C13" s="78"/>
    </row>
    <row r="14" spans="1:3" ht="12.75">
      <c r="A14" s="26">
        <f>ROW(C11)</f>
        <v>11</v>
      </c>
      <c r="B14" s="77"/>
      <c r="C14" s="78"/>
    </row>
    <row r="15" spans="1:3" ht="12.75">
      <c r="A15" s="26">
        <f>ROW(C12)</f>
        <v>12</v>
      </c>
      <c r="B15" s="77"/>
      <c r="C15" s="78"/>
    </row>
    <row r="16" spans="1:3" ht="12.75">
      <c r="A16" s="26">
        <f>ROW(C13)</f>
        <v>13</v>
      </c>
      <c r="B16" s="77"/>
      <c r="C16" s="78"/>
    </row>
    <row r="17" spans="1:3" ht="12.75">
      <c r="A17" s="26">
        <f>ROW(C14)</f>
        <v>14</v>
      </c>
      <c r="B17" s="77"/>
      <c r="C17" s="78"/>
    </row>
    <row r="18" spans="1:3" ht="12.75">
      <c r="A18" s="26">
        <f>ROW(C15)</f>
        <v>15</v>
      </c>
      <c r="B18" s="77"/>
      <c r="C18" s="78"/>
    </row>
    <row r="19" spans="1:3" ht="12.75">
      <c r="A19" s="26">
        <f>ROW(C16)</f>
        <v>16</v>
      </c>
      <c r="B19" s="77"/>
      <c r="C19" s="78"/>
    </row>
    <row r="20" spans="1:3" ht="12.75">
      <c r="A20" s="26">
        <f>ROW(C17)</f>
        <v>17</v>
      </c>
      <c r="B20" s="77"/>
      <c r="C20" s="78"/>
    </row>
    <row r="21" spans="1:3" ht="12.75">
      <c r="A21" s="26">
        <f>ROW(C18)</f>
        <v>18</v>
      </c>
      <c r="B21" s="77"/>
      <c r="C21" s="78"/>
    </row>
    <row r="22" spans="1:3" ht="12.75">
      <c r="A22" s="26">
        <f>ROW(C19)</f>
        <v>19</v>
      </c>
      <c r="B22" s="77"/>
      <c r="C22" s="78"/>
    </row>
    <row r="23" spans="1:3" ht="12.75">
      <c r="A23" s="26">
        <f>ROW(C20)</f>
        <v>20</v>
      </c>
      <c r="B23" s="77"/>
      <c r="C23" s="78"/>
    </row>
    <row r="24" spans="1:3" ht="12.75">
      <c r="A24" s="26">
        <f>ROW(C21)</f>
        <v>21</v>
      </c>
      <c r="B24" s="77"/>
      <c r="C24" s="78"/>
    </row>
    <row r="25" spans="1:3" ht="12.75">
      <c r="A25" s="26">
        <f>ROW(C22)</f>
        <v>22</v>
      </c>
      <c r="B25" s="77"/>
      <c r="C25" s="78"/>
    </row>
    <row r="26" spans="1:3" ht="12.75">
      <c r="A26" s="26">
        <f>ROW(C23)</f>
        <v>23</v>
      </c>
      <c r="B26" s="77"/>
      <c r="C26" s="78"/>
    </row>
    <row r="27" spans="1:3" ht="12.75">
      <c r="A27" s="26">
        <f>ROW(C24)</f>
        <v>24</v>
      </c>
      <c r="B27" s="77"/>
      <c r="C27" s="78"/>
    </row>
    <row r="28" spans="1:3" ht="12.75">
      <c r="A28" s="26">
        <f>ROW(C25)</f>
        <v>25</v>
      </c>
      <c r="B28" s="77"/>
      <c r="C28" s="78"/>
    </row>
    <row r="29" spans="1:3" ht="12.75">
      <c r="A29" s="26">
        <f>ROW(C26)</f>
        <v>26</v>
      </c>
      <c r="B29" s="77"/>
      <c r="C29" s="78"/>
    </row>
    <row r="30" spans="1:3" ht="12.75">
      <c r="A30" s="26">
        <f>ROW(C27)</f>
        <v>27</v>
      </c>
      <c r="B30" s="77"/>
      <c r="C30" s="78"/>
    </row>
    <row r="31" spans="1:3" ht="12.75">
      <c r="A31" s="26">
        <f>ROW(C28)</f>
        <v>28</v>
      </c>
      <c r="B31" s="77"/>
      <c r="C31" s="78"/>
    </row>
    <row r="32" spans="1:3" ht="12.75">
      <c r="A32" s="26">
        <f>ROW(C29)</f>
        <v>29</v>
      </c>
      <c r="B32" s="77"/>
      <c r="C32" s="78"/>
    </row>
    <row r="33" spans="1:3" ht="12.75">
      <c r="A33" s="26">
        <f>ROW(C30)</f>
        <v>30</v>
      </c>
      <c r="B33" s="77"/>
      <c r="C33" s="78"/>
    </row>
    <row r="34" spans="1:3" ht="12.75">
      <c r="A34" s="26">
        <f>ROW(C31)</f>
        <v>31</v>
      </c>
      <c r="B34" s="77"/>
      <c r="C34" s="78"/>
    </row>
    <row r="35" spans="1:3" ht="12.75">
      <c r="A35" s="26">
        <f>ROW(C32)</f>
        <v>32</v>
      </c>
      <c r="B35" s="77"/>
      <c r="C35" s="78"/>
    </row>
    <row r="36" spans="1:3" ht="12.75">
      <c r="A36" s="26">
        <f>ROW(C33)</f>
        <v>33</v>
      </c>
      <c r="B36" s="77"/>
      <c r="C36" s="78"/>
    </row>
    <row r="37" spans="1:3" ht="12.75">
      <c r="A37" s="26">
        <f>ROW(C34)</f>
        <v>34</v>
      </c>
      <c r="B37" s="77"/>
      <c r="C37" s="78"/>
    </row>
    <row r="38" spans="1:3" ht="12.75">
      <c r="A38" s="26">
        <f>ROW(C35)</f>
        <v>35</v>
      </c>
      <c r="B38" s="77"/>
      <c r="C38" s="78"/>
    </row>
    <row r="39" spans="1:3" ht="12.75">
      <c r="A39" s="26">
        <f>ROW(C36)</f>
        <v>36</v>
      </c>
      <c r="B39" s="77"/>
      <c r="C39" s="78"/>
    </row>
    <row r="40" spans="1:3" ht="12.75">
      <c r="A40" s="26">
        <f>ROW(C37)</f>
        <v>37</v>
      </c>
      <c r="B40" s="77"/>
      <c r="C40" s="78"/>
    </row>
    <row r="41" spans="1:3" ht="12.75">
      <c r="A41" s="26">
        <f>ROW(C38)</f>
        <v>38</v>
      </c>
      <c r="B41" s="77"/>
      <c r="C41" s="78"/>
    </row>
    <row r="42" spans="1:3" ht="12.75">
      <c r="A42" s="26">
        <f>ROW(C39)</f>
        <v>39</v>
      </c>
      <c r="B42" s="77"/>
      <c r="C42" s="78"/>
    </row>
    <row r="43" spans="1:3" ht="12.75">
      <c r="A43" s="26">
        <f>ROW(C40)</f>
        <v>40</v>
      </c>
      <c r="B43" s="77"/>
      <c r="C43" s="78"/>
    </row>
    <row r="44" spans="1:3" ht="12.75">
      <c r="A44" s="26">
        <f>ROW(C41)</f>
        <v>41</v>
      </c>
      <c r="B44" s="77"/>
      <c r="C44" s="78"/>
    </row>
    <row r="45" spans="1:3" ht="12.75">
      <c r="A45" s="26">
        <f>ROW(C42)</f>
        <v>42</v>
      </c>
      <c r="B45" s="77"/>
      <c r="C45" s="78"/>
    </row>
    <row r="46" spans="1:3" ht="12.75">
      <c r="A46" s="26">
        <f>ROW(C43)</f>
        <v>43</v>
      </c>
      <c r="B46" s="77"/>
      <c r="C46" s="78"/>
    </row>
    <row r="47" spans="1:3" ht="12.75">
      <c r="A47" s="26">
        <f>ROW(C44)</f>
        <v>44</v>
      </c>
      <c r="B47" s="77"/>
      <c r="C47" s="78"/>
    </row>
    <row r="48" spans="1:3" ht="12.75">
      <c r="A48" s="26">
        <f>ROW(C45)</f>
        <v>45</v>
      </c>
      <c r="B48" s="77"/>
      <c r="C48" s="78"/>
    </row>
    <row r="49" spans="1:3" ht="12.75">
      <c r="A49" s="26">
        <f>ROW(C46)</f>
        <v>46</v>
      </c>
      <c r="B49" s="77"/>
      <c r="C49" s="78"/>
    </row>
    <row r="50" spans="1:3" ht="12.75">
      <c r="A50" s="26">
        <f>ROW(C47)</f>
        <v>47</v>
      </c>
      <c r="B50" s="77"/>
      <c r="C50" s="78"/>
    </row>
    <row r="51" spans="1:3" ht="12.75">
      <c r="A51" s="26">
        <f>ROW(C48)</f>
        <v>48</v>
      </c>
      <c r="B51" s="77"/>
      <c r="C51" s="78"/>
    </row>
    <row r="52" spans="1:3" ht="12.75">
      <c r="A52" s="26">
        <f>ROW(C49)</f>
        <v>49</v>
      </c>
      <c r="B52" s="77"/>
      <c r="C52" s="78"/>
    </row>
    <row r="53" spans="1:3" ht="12.75">
      <c r="A53" s="26">
        <f>ROW(C50)</f>
        <v>50</v>
      </c>
      <c r="B53" s="77"/>
      <c r="C53" s="78"/>
    </row>
    <row r="54" spans="1:3" ht="12.75">
      <c r="A54" s="26">
        <f>ROW(C51)</f>
        <v>51</v>
      </c>
      <c r="B54" s="77"/>
      <c r="C54" s="78"/>
    </row>
    <row r="55" spans="1:3" ht="12.75">
      <c r="A55" s="26">
        <f>ROW(C52)</f>
        <v>52</v>
      </c>
      <c r="B55" s="77"/>
      <c r="C55" s="78"/>
    </row>
    <row r="56" spans="1:3" ht="12.75">
      <c r="A56" s="26">
        <f>ROW(C53)</f>
        <v>53</v>
      </c>
      <c r="B56" s="77"/>
      <c r="C56" s="78"/>
    </row>
    <row r="57" spans="1:3" ht="12.75">
      <c r="A57" s="26">
        <f>ROW(C54)</f>
        <v>54</v>
      </c>
      <c r="B57" s="77"/>
      <c r="C57" s="78"/>
    </row>
    <row r="58" spans="1:3" ht="12.75">
      <c r="A58" s="26">
        <f>ROW(C55)</f>
        <v>55</v>
      </c>
      <c r="B58" s="77"/>
      <c r="C58" s="78"/>
    </row>
    <row r="59" spans="1:3" ht="12.75">
      <c r="A59" s="26">
        <f>ROW(C56)</f>
        <v>56</v>
      </c>
      <c r="B59" s="77"/>
      <c r="C59" s="78"/>
    </row>
    <row r="60" spans="1:3" ht="12.75">
      <c r="A60" s="26">
        <f>ROW(C57)</f>
        <v>57</v>
      </c>
      <c r="B60" s="77"/>
      <c r="C60" s="78"/>
    </row>
    <row r="61" spans="1:3" ht="12.75">
      <c r="A61" s="26">
        <f>ROW(C58)</f>
        <v>58</v>
      </c>
      <c r="B61" s="77"/>
      <c r="C61" s="78"/>
    </row>
    <row r="62" spans="1:3" ht="12.75">
      <c r="A62" s="26">
        <f>ROW(C59)</f>
        <v>59</v>
      </c>
      <c r="B62" s="77"/>
      <c r="C62" s="78"/>
    </row>
    <row r="63" spans="1:3" ht="12.75">
      <c r="A63" s="26">
        <f>ROW(C60)</f>
        <v>60</v>
      </c>
      <c r="B63" s="77"/>
      <c r="C63" s="78"/>
    </row>
    <row r="64" spans="1:3" ht="12.75">
      <c r="A64" s="26">
        <f>ROW(C61)</f>
        <v>61</v>
      </c>
      <c r="B64" s="77"/>
      <c r="C64" s="78"/>
    </row>
    <row r="65" spans="1:3" ht="12.75">
      <c r="A65" s="26">
        <f>ROW(C62)</f>
        <v>62</v>
      </c>
      <c r="B65" s="77"/>
      <c r="C65" s="78"/>
    </row>
    <row r="66" spans="1:3" ht="12.75">
      <c r="A66" s="26">
        <f>ROW(C63)</f>
        <v>63</v>
      </c>
      <c r="B66" s="77"/>
      <c r="C66" s="78"/>
    </row>
    <row r="67" spans="1:3" ht="12.75">
      <c r="A67" s="26">
        <f>ROW(C64)</f>
        <v>64</v>
      </c>
      <c r="B67" s="77"/>
      <c r="C67" s="78"/>
    </row>
    <row r="68" spans="1:3" ht="12.75">
      <c r="A68" s="26">
        <f>ROW(C65)</f>
        <v>65</v>
      </c>
      <c r="B68" s="77"/>
      <c r="C68" s="78"/>
    </row>
    <row r="69" spans="1:3" ht="12.75">
      <c r="A69" s="26">
        <f>ROW(C66)</f>
        <v>66</v>
      </c>
      <c r="B69" s="77"/>
      <c r="C69" s="78"/>
    </row>
    <row r="70" spans="1:3" ht="12.75">
      <c r="A70" s="26">
        <f>ROW(C67)</f>
        <v>67</v>
      </c>
      <c r="B70" s="77"/>
      <c r="C70" s="78"/>
    </row>
    <row r="71" spans="1:3" ht="12.75">
      <c r="A71" s="26">
        <f>ROW(C68)</f>
        <v>68</v>
      </c>
      <c r="B71" s="77"/>
      <c r="C71" s="78"/>
    </row>
    <row r="72" spans="1:3" ht="12.75">
      <c r="A72" s="26">
        <f>ROW(C69)</f>
        <v>69</v>
      </c>
      <c r="B72" s="77"/>
      <c r="C72" s="78"/>
    </row>
    <row r="73" spans="1:3" ht="12.75">
      <c r="A73" s="26">
        <f>ROW(C70)</f>
        <v>70</v>
      </c>
      <c r="B73" s="77"/>
      <c r="C73" s="78"/>
    </row>
    <row r="74" spans="1:3" ht="12.75">
      <c r="A74" s="26">
        <f>ROW(C71)</f>
        <v>71</v>
      </c>
      <c r="B74" s="77"/>
      <c r="C74" s="78"/>
    </row>
    <row r="75" spans="1:3" ht="12.75">
      <c r="A75" s="26">
        <f>ROW(C72)</f>
        <v>72</v>
      </c>
      <c r="B75" s="77"/>
      <c r="C75" s="78"/>
    </row>
    <row r="76" spans="1:3" ht="12.75">
      <c r="A76" s="26">
        <f>ROW(C73)</f>
        <v>73</v>
      </c>
      <c r="B76" s="77"/>
      <c r="C76" s="78"/>
    </row>
    <row r="77" spans="1:3" ht="12.75">
      <c r="A77" s="26">
        <f>ROW(C74)</f>
        <v>74</v>
      </c>
      <c r="B77" s="77"/>
      <c r="C77" s="78"/>
    </row>
    <row r="78" spans="1:3" ht="12.75">
      <c r="A78" s="26">
        <f>ROW(C75)</f>
        <v>75</v>
      </c>
      <c r="B78" s="77"/>
      <c r="C78" s="7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84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2"/>
  <sheetViews>
    <sheetView view="pageBreakPreview" zoomScale="90" zoomScaleNormal="90" zoomScaleSheetLayoutView="90" workbookViewId="0" topLeftCell="A7">
      <selection activeCell="C7" sqref="C7"/>
    </sheetView>
  </sheetViews>
  <sheetFormatPr defaultColWidth="12.00390625" defaultRowHeight="12.75"/>
  <cols>
    <col min="1" max="1" width="8.625" style="0" customWidth="1"/>
    <col min="2" max="2" width="11.625" style="0" customWidth="1"/>
    <col min="3" max="3" width="15.50390625" style="0" customWidth="1"/>
    <col min="4" max="4" width="11.625" style="0" customWidth="1"/>
    <col min="5" max="5" width="34.125" style="0" customWidth="1"/>
    <col min="6" max="6" width="9.75390625" style="0" customWidth="1"/>
    <col min="7" max="7" width="11.625" style="0" customWidth="1"/>
    <col min="8" max="8" width="11.50390625" style="0" customWidth="1"/>
    <col min="9" max="9" width="11.625" style="0" customWidth="1"/>
    <col min="10" max="10" width="9.125" style="0" customWidth="1"/>
    <col min="11" max="11" width="11.00390625" style="0" customWidth="1"/>
    <col min="13" max="13" width="12.625" style="0" customWidth="1"/>
    <col min="14" max="16384" width="11.625" style="0" customWidth="1"/>
  </cols>
  <sheetData>
    <row r="1" spans="1:13" ht="12.75">
      <c r="A1" s="51"/>
      <c r="B1" s="79" t="s">
        <v>56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80"/>
    </row>
    <row r="2" spans="1:13" ht="12.75">
      <c r="A2" s="55"/>
      <c r="B2" s="55" t="s">
        <v>57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15"/>
    </row>
    <row r="3" spans="1:13" ht="12.75">
      <c r="A3" s="59" t="s">
        <v>58</v>
      </c>
      <c r="B3" s="59" t="s">
        <v>5</v>
      </c>
      <c r="C3" s="60" t="s">
        <v>6</v>
      </c>
      <c r="D3" s="60" t="s">
        <v>7</v>
      </c>
      <c r="E3" s="60" t="s">
        <v>8</v>
      </c>
      <c r="F3" s="59" t="s">
        <v>9</v>
      </c>
      <c r="G3" s="59" t="s">
        <v>10</v>
      </c>
      <c r="H3" s="59" t="s">
        <v>12</v>
      </c>
      <c r="I3" s="59" t="s">
        <v>12</v>
      </c>
      <c r="J3" s="59" t="s">
        <v>12</v>
      </c>
      <c r="K3" s="59" t="s">
        <v>59</v>
      </c>
      <c r="L3" s="59" t="s">
        <v>13</v>
      </c>
      <c r="M3" s="19"/>
    </row>
    <row r="4" spans="1:18" s="19" customFormat="1" ht="12.75">
      <c r="A4" s="81"/>
      <c r="B4" s="81"/>
      <c r="C4" s="82"/>
      <c r="D4" s="82"/>
      <c r="E4" s="82"/>
      <c r="F4" s="81"/>
      <c r="G4" s="81"/>
      <c r="H4" s="81" t="s">
        <v>1</v>
      </c>
      <c r="I4" s="81" t="s">
        <v>1</v>
      </c>
      <c r="J4" s="81" t="s">
        <v>60</v>
      </c>
      <c r="K4" s="81"/>
      <c r="L4" s="59"/>
      <c r="N4"/>
      <c r="O4"/>
      <c r="P4"/>
      <c r="Q4"/>
      <c r="R4"/>
    </row>
    <row r="5" spans="1:13" s="19" customFormat="1" ht="12.75">
      <c r="A5" s="81" t="s">
        <v>2</v>
      </c>
      <c r="B5" s="81"/>
      <c r="C5" s="82"/>
      <c r="D5" s="82"/>
      <c r="E5" s="82"/>
      <c r="F5" s="81"/>
      <c r="G5" s="81"/>
      <c r="H5" s="81">
        <v>6</v>
      </c>
      <c r="I5" s="81">
        <v>2</v>
      </c>
      <c r="J5" s="81" t="s">
        <v>61</v>
      </c>
      <c r="K5" s="81" t="s">
        <v>2</v>
      </c>
      <c r="L5" s="83"/>
      <c r="M5" s="19" t="s">
        <v>62</v>
      </c>
    </row>
    <row r="7" spans="1:13" s="92" customFormat="1" ht="12.75">
      <c r="A7" s="84">
        <f>ROW(C1)</f>
        <v>1</v>
      </c>
      <c r="B7" s="85"/>
      <c r="C7" s="86"/>
      <c r="D7" s="87"/>
      <c r="E7" s="87"/>
      <c r="F7" s="88"/>
      <c r="G7" s="89" t="e">
        <f>VLOOKUP(F7,'RN HZM'!$A$1:$B$122,2,0)</f>
        <v>#N/A</v>
      </c>
      <c r="H7" s="90" t="e">
        <f>VLOOKUP(B7,'Stopky_HZ+P'!$B$4:$C$1006,2,0)</f>
        <v>#N/A</v>
      </c>
      <c r="I7" s="90"/>
      <c r="J7" s="90" t="e">
        <f>H7/$H$5</f>
        <v>#N/A</v>
      </c>
      <c r="K7" s="85" t="e">
        <f>RANK(H7,'Zadani_bezcu HZ + P'!$H$1:H$807,1)</f>
        <v>#N/A</v>
      </c>
      <c r="L7" s="91"/>
      <c r="M7" s="84">
        <f>ROW(C1)</f>
        <v>1</v>
      </c>
    </row>
    <row r="8" spans="1:13" s="92" customFormat="1" ht="12.75">
      <c r="A8" s="84">
        <f>ROW(C2)</f>
        <v>2</v>
      </c>
      <c r="B8" s="85"/>
      <c r="C8" s="86"/>
      <c r="D8" s="87"/>
      <c r="E8" s="87"/>
      <c r="F8" s="88"/>
      <c r="G8" s="89" t="e">
        <f>VLOOKUP(F8,'RN HZM'!$A$1:$B$122,2,0)</f>
        <v>#N/A</v>
      </c>
      <c r="H8" s="90" t="e">
        <f>VLOOKUP(B8,'Stopky_HZ+P'!$B$4:$C$1006,2,0)</f>
        <v>#N/A</v>
      </c>
      <c r="I8" s="90"/>
      <c r="J8" s="90" t="e">
        <f>H8/$H$5</f>
        <v>#N/A</v>
      </c>
      <c r="K8" s="85" t="e">
        <f>RANK(H8,'Zadani_bezcu HZ + P'!$H$1:H$814,1)</f>
        <v>#N/A</v>
      </c>
      <c r="L8" s="91"/>
      <c r="M8" s="84">
        <f>ROW(C2)</f>
        <v>2</v>
      </c>
    </row>
    <row r="9" spans="1:13" s="92" customFormat="1" ht="12.75">
      <c r="A9" s="84">
        <f>ROW(C3)</f>
        <v>3</v>
      </c>
      <c r="B9" s="85"/>
      <c r="C9" s="86"/>
      <c r="D9" s="87"/>
      <c r="E9" s="87"/>
      <c r="F9" s="88"/>
      <c r="G9" s="89" t="e">
        <f>VLOOKUP(F9,'RN HZM'!$A$1:$B$122,2,0)</f>
        <v>#N/A</v>
      </c>
      <c r="H9" s="90" t="e">
        <f>VLOOKUP(B9,'Stopky_HZ+P'!$B$4:$C$1006,2,0)</f>
        <v>#N/A</v>
      </c>
      <c r="I9" s="90"/>
      <c r="J9" s="90" t="e">
        <f>H9/$H$5</f>
        <v>#N/A</v>
      </c>
      <c r="K9" s="85" t="e">
        <f>RANK(H9,'Zadani_bezcu HZ + P'!$H$1:H$814,1)</f>
        <v>#N/A</v>
      </c>
      <c r="L9" s="91"/>
      <c r="M9" s="84">
        <f>ROW(C3)</f>
        <v>3</v>
      </c>
    </row>
    <row r="10" spans="1:13" s="92" customFormat="1" ht="12.75">
      <c r="A10" s="84">
        <f>ROW(C4)</f>
        <v>4</v>
      </c>
      <c r="B10" s="85"/>
      <c r="C10" s="86"/>
      <c r="D10" s="87"/>
      <c r="E10" s="87"/>
      <c r="F10" s="88"/>
      <c r="G10" s="89" t="e">
        <f>VLOOKUP(F10,'RN HZM'!$A$1:$B$122,2,0)</f>
        <v>#N/A</v>
      </c>
      <c r="H10" s="90" t="e">
        <f>VLOOKUP(B10,'Stopky_HZ+P'!$B$4:$C$1006,2,0)</f>
        <v>#N/A</v>
      </c>
      <c r="I10" s="90"/>
      <c r="J10" s="90" t="e">
        <f>H10/$H$5</f>
        <v>#N/A</v>
      </c>
      <c r="K10" s="85" t="e">
        <f>RANK(H10,'Zadani_bezcu HZ + P'!$H$1:H$814,1)</f>
        <v>#N/A</v>
      </c>
      <c r="L10" s="91"/>
      <c r="M10" s="84">
        <f>ROW(C4)</f>
        <v>4</v>
      </c>
    </row>
    <row r="11" spans="1:13" s="92" customFormat="1" ht="12.75">
      <c r="A11" s="84">
        <f>ROW(C5)</f>
        <v>5</v>
      </c>
      <c r="B11" s="85"/>
      <c r="C11" s="86"/>
      <c r="D11" s="87"/>
      <c r="E11" s="87"/>
      <c r="F11" s="88"/>
      <c r="G11" s="89" t="e">
        <f>VLOOKUP(F11,'RN HZM'!$A$1:$B$122,2,0)</f>
        <v>#N/A</v>
      </c>
      <c r="H11" s="90" t="e">
        <f>VLOOKUP(B11,'Stopky_HZ+P'!$B$4:$C$1006,2,0)</f>
        <v>#N/A</v>
      </c>
      <c r="I11" s="90"/>
      <c r="J11" s="90" t="e">
        <f>H11/$H$5</f>
        <v>#N/A</v>
      </c>
      <c r="K11" s="85" t="e">
        <f>RANK(H11,'Zadani_bezcu HZ + P'!$H$1:H$814,1)</f>
        <v>#N/A</v>
      </c>
      <c r="L11" s="91"/>
      <c r="M11" s="84">
        <f>ROW(C5)</f>
        <v>5</v>
      </c>
    </row>
    <row r="12" spans="1:13" s="92" customFormat="1" ht="12.75">
      <c r="A12" s="84">
        <f>ROW(C6)</f>
        <v>6</v>
      </c>
      <c r="B12" s="85"/>
      <c r="C12" s="86"/>
      <c r="D12" s="87"/>
      <c r="E12" s="87"/>
      <c r="F12" s="88"/>
      <c r="G12" s="89" t="e">
        <f>VLOOKUP(F12,'RN HZM'!$A$1:$B$122,2,0)</f>
        <v>#N/A</v>
      </c>
      <c r="H12" s="90" t="e">
        <f>VLOOKUP(B12,'Stopky_HZ+P'!$B$4:$C$1006,2,0)</f>
        <v>#N/A</v>
      </c>
      <c r="I12" s="90"/>
      <c r="J12" s="90" t="e">
        <f>H12/$H$5</f>
        <v>#N/A</v>
      </c>
      <c r="K12" s="85" t="e">
        <f>RANK(H12,'Zadani_bezcu HZ + P'!$H$1:H$814,1)</f>
        <v>#N/A</v>
      </c>
      <c r="L12" s="91"/>
      <c r="M12" s="84">
        <f>ROW(C6)</f>
        <v>6</v>
      </c>
    </row>
    <row r="13" spans="1:13" s="92" customFormat="1" ht="12.75">
      <c r="A13" s="84">
        <f>ROW(C7)</f>
        <v>7</v>
      </c>
      <c r="B13" s="85"/>
      <c r="C13" s="86"/>
      <c r="D13" s="87"/>
      <c r="E13" s="87"/>
      <c r="F13" s="88"/>
      <c r="G13" s="89" t="e">
        <f>VLOOKUP(F13,'RN HZM'!$A$1:$B$122,2,0)</f>
        <v>#N/A</v>
      </c>
      <c r="H13" s="90" t="e">
        <f>VLOOKUP(B13,'Stopky_HZ+P'!$B$4:$C$1006,2,0)</f>
        <v>#N/A</v>
      </c>
      <c r="I13" s="90"/>
      <c r="J13" s="90" t="e">
        <f>H13/$H$5</f>
        <v>#N/A</v>
      </c>
      <c r="K13" s="85" t="e">
        <f>RANK(H13,'Zadani_bezcu HZ + P'!$H$1:H$814,1)</f>
        <v>#N/A</v>
      </c>
      <c r="L13" s="91"/>
      <c r="M13" s="84">
        <f>ROW(C7)</f>
        <v>7</v>
      </c>
    </row>
    <row r="14" spans="1:13" s="92" customFormat="1" ht="12.75">
      <c r="A14" s="84">
        <f>ROW(C8)</f>
        <v>8</v>
      </c>
      <c r="B14" s="85"/>
      <c r="C14" s="86"/>
      <c r="D14" s="87"/>
      <c r="E14" s="87"/>
      <c r="F14" s="88"/>
      <c r="G14" s="89" t="e">
        <f>VLOOKUP(F14,'RN HZM'!$A$1:$B$122,2,0)</f>
        <v>#N/A</v>
      </c>
      <c r="H14" s="90" t="e">
        <f>VLOOKUP(B14,'Stopky_HZ+P'!$B$4:$C$1006,2,0)</f>
        <v>#N/A</v>
      </c>
      <c r="I14" s="90"/>
      <c r="J14" s="90" t="e">
        <f>H14/$H$5</f>
        <v>#N/A</v>
      </c>
      <c r="K14" s="85" t="e">
        <f>RANK(H14,'Zadani_bezcu HZ + P'!$H$1:H$798,1)</f>
        <v>#N/A</v>
      </c>
      <c r="L14" s="91"/>
      <c r="M14" s="84">
        <f>ROW(C8)</f>
        <v>8</v>
      </c>
    </row>
    <row r="15" spans="1:13" s="92" customFormat="1" ht="12.75">
      <c r="A15" s="84">
        <f>ROW(C9)</f>
        <v>9</v>
      </c>
      <c r="B15" s="85"/>
      <c r="C15" s="86"/>
      <c r="D15" s="87"/>
      <c r="E15" s="87"/>
      <c r="F15" s="88"/>
      <c r="G15" s="89" t="e">
        <f>VLOOKUP(F15,'RN HZM'!$A$1:$B$122,2,0)</f>
        <v>#N/A</v>
      </c>
      <c r="H15" s="90" t="e">
        <f>VLOOKUP(B15,'Stopky_HZ+P'!$B$4:$C$1006,2,0)</f>
        <v>#N/A</v>
      </c>
      <c r="I15" s="90"/>
      <c r="J15" s="90" t="e">
        <f>H15/$H$5</f>
        <v>#N/A</v>
      </c>
      <c r="K15" s="85" t="e">
        <f>RANK(H15,'Zadani_bezcu HZ + P'!$H$1:H$814,1)</f>
        <v>#N/A</v>
      </c>
      <c r="L15" s="91"/>
      <c r="M15" s="84">
        <f>ROW(C9)</f>
        <v>9</v>
      </c>
    </row>
    <row r="16" spans="1:13" s="92" customFormat="1" ht="12.75">
      <c r="A16" s="84">
        <f>ROW(C10)</f>
        <v>10</v>
      </c>
      <c r="B16" s="85"/>
      <c r="C16" s="86"/>
      <c r="D16" s="87"/>
      <c r="E16" s="87"/>
      <c r="F16" s="88"/>
      <c r="G16" s="89" t="e">
        <f>VLOOKUP(F16,'RN HZM'!$A$1:$B$122,2,0)</f>
        <v>#N/A</v>
      </c>
      <c r="H16" s="90" t="e">
        <f>VLOOKUP(B16,'Stopky_HZ+P'!$B$4:$C$1006,2,0)</f>
        <v>#N/A</v>
      </c>
      <c r="I16" s="90"/>
      <c r="J16" s="90" t="e">
        <f>H16/$H$5</f>
        <v>#N/A</v>
      </c>
      <c r="K16" s="85" t="e">
        <f>RANK(H16,'Zadani_bezcu HZ + P'!$H$1:H$808,1)</f>
        <v>#N/A</v>
      </c>
      <c r="L16" s="91"/>
      <c r="M16" s="84">
        <f>ROW(C10)</f>
        <v>10</v>
      </c>
    </row>
    <row r="17" spans="1:13" s="92" customFormat="1" ht="12.75">
      <c r="A17" s="84">
        <f>ROW(C11)</f>
        <v>11</v>
      </c>
      <c r="B17" s="85"/>
      <c r="C17" s="86"/>
      <c r="D17" s="87"/>
      <c r="E17" s="87"/>
      <c r="F17" s="88"/>
      <c r="G17" s="89" t="e">
        <f>VLOOKUP(F17,'RN HZM'!$A$1:$B$122,2,0)</f>
        <v>#N/A</v>
      </c>
      <c r="H17" s="90" t="e">
        <f>VLOOKUP(B17,'Stopky_HZ+P'!$B$4:$C$1006,2,0)</f>
        <v>#N/A</v>
      </c>
      <c r="I17" s="90"/>
      <c r="J17" s="90" t="e">
        <f>H17/$H$5</f>
        <v>#N/A</v>
      </c>
      <c r="K17" s="85" t="e">
        <f>RANK(H17,'Zadani_bezcu HZ + P'!$H$1:H$808,1)</f>
        <v>#N/A</v>
      </c>
      <c r="L17" s="91"/>
      <c r="M17" s="84">
        <f>ROW(C11)</f>
        <v>11</v>
      </c>
    </row>
    <row r="18" spans="1:13" s="92" customFormat="1" ht="12.75">
      <c r="A18" s="84">
        <f>ROW(C12)</f>
        <v>12</v>
      </c>
      <c r="B18" s="85"/>
      <c r="C18" s="86"/>
      <c r="D18" s="87"/>
      <c r="E18" s="87"/>
      <c r="F18" s="88"/>
      <c r="G18" s="89" t="e">
        <f>VLOOKUP(F18,'RN HZM'!$A$1:$B$122,2,0)</f>
        <v>#N/A</v>
      </c>
      <c r="H18" s="90" t="e">
        <f>VLOOKUP(B18,'Stopky_HZ+P'!$B$4:$C$1006,2,0)</f>
        <v>#N/A</v>
      </c>
      <c r="I18" s="90"/>
      <c r="J18" s="90" t="e">
        <f>H18/$H$5</f>
        <v>#N/A</v>
      </c>
      <c r="K18" s="85" t="e">
        <f>RANK(H18,'Zadani_bezcu HZ + P'!$H$1:H$808,1)</f>
        <v>#N/A</v>
      </c>
      <c r="L18" s="91"/>
      <c r="M18" s="84">
        <f>ROW(C12)</f>
        <v>12</v>
      </c>
    </row>
    <row r="19" spans="1:13" s="11" customFormat="1" ht="12.75">
      <c r="A19" s="93">
        <f>ROW(C1)</f>
        <v>1</v>
      </c>
      <c r="B19" s="27"/>
      <c r="C19" s="28"/>
      <c r="D19" s="29"/>
      <c r="E19" s="29"/>
      <c r="F19" s="94"/>
      <c r="G19" s="95" t="e">
        <f>VLOOKUP(F19,'RN HZM'!$A$1:$B$122,2,0)</f>
        <v>#N/A</v>
      </c>
      <c r="H19" s="96" t="e">
        <f>VLOOKUP(B19,'Stopky_HZ+P'!$B$4:$C$1006,2,0)</f>
        <v>#N/A</v>
      </c>
      <c r="I19" s="96"/>
      <c r="J19" s="96" t="e">
        <f>H19/$H$5</f>
        <v>#N/A</v>
      </c>
      <c r="K19" s="27" t="e">
        <f>RANK(H19,'Zadani_bezcu HZ + P'!$H$1:H$808,1)</f>
        <v>#N/A</v>
      </c>
      <c r="L19" s="97"/>
      <c r="M19" s="84">
        <f>ROW(C13)</f>
        <v>13</v>
      </c>
    </row>
    <row r="20" spans="1:13" s="11" customFormat="1" ht="12.75">
      <c r="A20" s="93">
        <f>ROW(C2)</f>
        <v>2</v>
      </c>
      <c r="B20" s="27"/>
      <c r="C20" s="28"/>
      <c r="D20" s="29"/>
      <c r="E20" s="29"/>
      <c r="F20" s="94"/>
      <c r="G20" s="95" t="e">
        <f>VLOOKUP(F20,'RN HZM'!$A$1:$B$122,2,0)</f>
        <v>#N/A</v>
      </c>
      <c r="H20" s="96" t="e">
        <f>VLOOKUP(B20,'Stopky_HZ+P'!$B$4:$C$1006,2,0)</f>
        <v>#N/A</v>
      </c>
      <c r="I20" s="96"/>
      <c r="J20" s="96" t="e">
        <f>H20/$H$5</f>
        <v>#N/A</v>
      </c>
      <c r="K20" s="27" t="e">
        <f>RANK(H20,'Zadani_bezcu HZ + P'!$H$1:H$814,1)</f>
        <v>#N/A</v>
      </c>
      <c r="L20" s="97"/>
      <c r="M20" s="84">
        <f>ROW(C14)</f>
        <v>14</v>
      </c>
    </row>
    <row r="21" spans="1:13" s="11" customFormat="1" ht="12.75">
      <c r="A21" s="93">
        <f>ROW(C3)</f>
        <v>3</v>
      </c>
      <c r="B21" s="27"/>
      <c r="C21" s="28"/>
      <c r="D21" s="29"/>
      <c r="E21" s="29"/>
      <c r="F21" s="94"/>
      <c r="G21" s="95" t="e">
        <f>VLOOKUP(F21,'RN HZM'!$A$1:$B$122,2,0)</f>
        <v>#N/A</v>
      </c>
      <c r="H21" s="96" t="e">
        <f>VLOOKUP(B21,'Stopky_HZ+P'!$B$4:$C$1006,2,0)</f>
        <v>#N/A</v>
      </c>
      <c r="I21" s="96"/>
      <c r="J21" s="96" t="e">
        <f>H21/$H$5</f>
        <v>#N/A</v>
      </c>
      <c r="K21" s="27" t="e">
        <f>RANK(H21,'Zadani_bezcu HZ + P'!$H$1:H$808,1)</f>
        <v>#N/A</v>
      </c>
      <c r="L21" s="97"/>
      <c r="M21" s="84">
        <f>ROW(C15)</f>
        <v>15</v>
      </c>
    </row>
    <row r="22" spans="1:13" s="11" customFormat="1" ht="12.75">
      <c r="A22" s="93">
        <f>ROW(C4)</f>
        <v>4</v>
      </c>
      <c r="B22" s="27"/>
      <c r="C22" s="28"/>
      <c r="D22" s="29"/>
      <c r="E22" s="29"/>
      <c r="F22" s="94"/>
      <c r="G22" s="95" t="e">
        <f>VLOOKUP(F22,'RN HZM'!$A$1:$B$122,2,0)</f>
        <v>#N/A</v>
      </c>
      <c r="H22" s="96" t="e">
        <f>VLOOKUP(B22,'Stopky_HZ+P'!$B$4:$C$1006,2,0)</f>
        <v>#N/A</v>
      </c>
      <c r="I22" s="96"/>
      <c r="J22" s="96" t="e">
        <f>H22/$H$5</f>
        <v>#N/A</v>
      </c>
      <c r="K22" s="27" t="e">
        <f>RANK(H22,'Zadani_bezcu HZ + P'!$H$1:H$804,1)</f>
        <v>#N/A</v>
      </c>
      <c r="L22" s="97"/>
      <c r="M22" s="84">
        <f>ROW(C16)</f>
        <v>16</v>
      </c>
    </row>
    <row r="23" spans="1:13" s="11" customFormat="1" ht="12.75">
      <c r="A23" s="93">
        <f>ROW(C5)</f>
        <v>5</v>
      </c>
      <c r="B23" s="27"/>
      <c r="C23" s="28"/>
      <c r="D23" s="29"/>
      <c r="E23" s="29"/>
      <c r="F23" s="94"/>
      <c r="G23" s="95" t="e">
        <f>VLOOKUP(F23,'RN HZM'!$A$1:$B$122,2,0)</f>
        <v>#N/A</v>
      </c>
      <c r="H23" s="96" t="e">
        <f>VLOOKUP(B23,'Stopky_HZ+P'!$B$4:$C$1006,2,0)</f>
        <v>#N/A</v>
      </c>
      <c r="I23" s="96"/>
      <c r="J23" s="96" t="e">
        <f>H23/$H$5</f>
        <v>#N/A</v>
      </c>
      <c r="K23" s="27" t="e">
        <f>RANK(H23,'Zadani_bezcu HZ + P'!$H$1:H$814,1)</f>
        <v>#N/A</v>
      </c>
      <c r="L23" s="97"/>
      <c r="M23" s="84">
        <f>ROW(C17)</f>
        <v>17</v>
      </c>
    </row>
    <row r="24" spans="1:13" s="11" customFormat="1" ht="12.75">
      <c r="A24" s="93">
        <f>ROW(C6)</f>
        <v>6</v>
      </c>
      <c r="B24" s="27"/>
      <c r="C24" s="28"/>
      <c r="D24" s="29"/>
      <c r="E24" s="29"/>
      <c r="F24" s="94"/>
      <c r="G24" s="95" t="e">
        <f>VLOOKUP(F24,'RN HZM'!$A$1:$B$122,2,0)</f>
        <v>#N/A</v>
      </c>
      <c r="H24" s="96" t="e">
        <f>VLOOKUP(B24,'Stopky_HZ+P'!$B$4:$C$1006,2,0)</f>
        <v>#N/A</v>
      </c>
      <c r="I24" s="96"/>
      <c r="J24" s="96" t="e">
        <f>H24/$H$5</f>
        <v>#N/A</v>
      </c>
      <c r="K24" s="27" t="e">
        <f>RANK(H24,'Zadani_bezcu HZ + P'!$H$1:H$797,1)</f>
        <v>#N/A</v>
      </c>
      <c r="L24" s="97"/>
      <c r="M24" s="84">
        <f>ROW(C18)</f>
        <v>18</v>
      </c>
    </row>
    <row r="25" spans="1:13" s="11" customFormat="1" ht="12.75">
      <c r="A25" s="93">
        <f>ROW(C7)</f>
        <v>7</v>
      </c>
      <c r="B25" s="27"/>
      <c r="C25" s="28"/>
      <c r="D25" s="29"/>
      <c r="E25" s="29"/>
      <c r="F25" s="94"/>
      <c r="G25" s="95" t="e">
        <f>VLOOKUP(F25,'RN HZM'!$A$1:$B$122,2,0)</f>
        <v>#N/A</v>
      </c>
      <c r="H25" s="96" t="e">
        <f>VLOOKUP(B25,'Stopky_HZ+P'!$B$4:$C$1006,2,0)</f>
        <v>#N/A</v>
      </c>
      <c r="I25" s="96"/>
      <c r="J25" s="96" t="e">
        <f>H25/$H$5</f>
        <v>#N/A</v>
      </c>
      <c r="K25" s="27" t="e">
        <f>RANK(H25,'Zadani_bezcu HZ + P'!$H$1:H$807,1)</f>
        <v>#N/A</v>
      </c>
      <c r="L25" s="97"/>
      <c r="M25" s="84">
        <f>ROW(C19)</f>
        <v>19</v>
      </c>
    </row>
    <row r="26" spans="1:13" s="92" customFormat="1" ht="12.75">
      <c r="A26" s="84">
        <f>ROW(C1)</f>
        <v>1</v>
      </c>
      <c r="B26" s="85"/>
      <c r="C26" s="86"/>
      <c r="D26" s="87"/>
      <c r="E26" s="87"/>
      <c r="F26" s="88"/>
      <c r="G26" s="89" t="e">
        <f>VLOOKUP(F26,'RN HZM'!$A$1:$B$122,2,0)</f>
        <v>#N/A</v>
      </c>
      <c r="H26" s="90" t="e">
        <f>VLOOKUP(B26,'Stopky_HZ+P'!$B$4:$C$1006,2,0)</f>
        <v>#N/A</v>
      </c>
      <c r="I26" s="90"/>
      <c r="J26" s="90" t="e">
        <f>H26/$H$5</f>
        <v>#N/A</v>
      </c>
      <c r="K26" s="85" t="e">
        <f>RANK(H26,'Zadani_bezcu HZ + P'!$H$1:H$808,1)</f>
        <v>#N/A</v>
      </c>
      <c r="L26" s="91"/>
      <c r="M26" s="84">
        <f>ROW(C20)</f>
        <v>20</v>
      </c>
    </row>
    <row r="27" spans="1:13" s="92" customFormat="1" ht="12.75">
      <c r="A27" s="84">
        <f>ROW(C2)</f>
        <v>2</v>
      </c>
      <c r="B27" s="85"/>
      <c r="C27" s="86"/>
      <c r="D27" s="87"/>
      <c r="E27" s="87"/>
      <c r="F27" s="88"/>
      <c r="G27" s="89" t="e">
        <f>VLOOKUP(F27,'RN HZM'!$A$1:$B$122,2,0)</f>
        <v>#N/A</v>
      </c>
      <c r="H27" s="90" t="e">
        <f>VLOOKUP(B27,'Stopky_HZ+P'!$B$4:$C$1006,2,0)</f>
        <v>#N/A</v>
      </c>
      <c r="I27" s="90"/>
      <c r="J27" s="90" t="e">
        <f>H27/$H$5</f>
        <v>#N/A</v>
      </c>
      <c r="K27" s="85" t="e">
        <f>RANK(H27,'Zadani_bezcu HZ + P'!$H$1:H$798,1)</f>
        <v>#N/A</v>
      </c>
      <c r="L27" s="91"/>
      <c r="M27" s="84">
        <f>ROW(C21)</f>
        <v>21</v>
      </c>
    </row>
    <row r="28" spans="1:13" s="92" customFormat="1" ht="12.75">
      <c r="A28" s="84">
        <f>ROW(C3)</f>
        <v>3</v>
      </c>
      <c r="B28" s="85"/>
      <c r="C28" s="86"/>
      <c r="D28" s="87"/>
      <c r="E28" s="87"/>
      <c r="F28" s="88"/>
      <c r="G28" s="89" t="e">
        <f>VLOOKUP(F28,'RN HZM'!$A$1:$B$122,2,0)</f>
        <v>#N/A</v>
      </c>
      <c r="H28" s="90" t="e">
        <f>VLOOKUP(B28,'Stopky_HZ+P'!$B$4:$C$1006,2,0)</f>
        <v>#N/A</v>
      </c>
      <c r="I28" s="90"/>
      <c r="J28" s="90" t="e">
        <f>H28/$H$5</f>
        <v>#N/A</v>
      </c>
      <c r="K28" s="85" t="e">
        <f>RANK(H28,'Zadani_bezcu HZ + P'!$H$1:H$814,1)</f>
        <v>#N/A</v>
      </c>
      <c r="L28" s="91"/>
      <c r="M28" s="84">
        <f>ROW(C22)</f>
        <v>22</v>
      </c>
    </row>
    <row r="29" spans="1:13" s="92" customFormat="1" ht="12.75">
      <c r="A29" s="84">
        <f>ROW(C4)</f>
        <v>4</v>
      </c>
      <c r="B29" s="85"/>
      <c r="C29" s="86"/>
      <c r="D29" s="87"/>
      <c r="E29" s="87"/>
      <c r="F29" s="88"/>
      <c r="G29" s="89" t="e">
        <f>VLOOKUP(F29,'RN HZM'!$A$1:$B$122,2,0)</f>
        <v>#N/A</v>
      </c>
      <c r="H29" s="90" t="e">
        <f>VLOOKUP(B29,'Stopky_HZ+P'!$B$4:$C$1006,2,0)</f>
        <v>#N/A</v>
      </c>
      <c r="I29" s="90"/>
      <c r="J29" s="90" t="e">
        <f>H29/$H$5</f>
        <v>#N/A</v>
      </c>
      <c r="K29" s="85" t="e">
        <f>RANK(H29,'Zadani_bezcu HZ + P'!$H$1:H$807,1)</f>
        <v>#N/A</v>
      </c>
      <c r="L29" s="91"/>
      <c r="M29" s="84">
        <f>ROW(C23)</f>
        <v>23</v>
      </c>
    </row>
    <row r="30" spans="1:13" s="92" customFormat="1" ht="12.75">
      <c r="A30" s="84">
        <f>ROW(C5)</f>
        <v>5</v>
      </c>
      <c r="B30" s="85"/>
      <c r="C30" s="86"/>
      <c r="D30" s="87"/>
      <c r="E30" s="87"/>
      <c r="F30" s="88"/>
      <c r="G30" s="89" t="e">
        <f>VLOOKUP(F30,'RN HZM'!$A$1:$B$122,2,0)</f>
        <v>#N/A</v>
      </c>
      <c r="H30" s="90" t="e">
        <f>VLOOKUP(B30,'Stopky_HZ+P'!$B$4:$C$1006,2,0)</f>
        <v>#N/A</v>
      </c>
      <c r="I30" s="90"/>
      <c r="J30" s="90" t="e">
        <f>H30/$H$5</f>
        <v>#N/A</v>
      </c>
      <c r="K30" s="85" t="e">
        <f>RANK(H30,'Zadani_bezcu HZ + P'!$H$1:H$814,1)</f>
        <v>#N/A</v>
      </c>
      <c r="L30" s="91"/>
      <c r="M30" s="84">
        <f>ROW(C24)</f>
        <v>24</v>
      </c>
    </row>
    <row r="31" spans="1:13" s="99" customFormat="1" ht="12.75">
      <c r="A31" s="93">
        <f>ROW(C1)</f>
        <v>1</v>
      </c>
      <c r="B31" s="27"/>
      <c r="C31" s="28"/>
      <c r="D31" s="29"/>
      <c r="E31" s="29"/>
      <c r="F31" s="94"/>
      <c r="G31" s="95" t="e">
        <f>VLOOKUP(F31,'RN HZM'!$A$1:$B$122,2,0)</f>
        <v>#N/A</v>
      </c>
      <c r="H31" s="96" t="e">
        <f>VLOOKUP(B31,'Stopky_HZ+P'!$B$4:$C$1006,2,0)</f>
        <v>#N/A</v>
      </c>
      <c r="I31" s="96"/>
      <c r="J31" s="96" t="e">
        <f>H31/$H$5</f>
        <v>#N/A</v>
      </c>
      <c r="K31" s="27" t="e">
        <f>RANK(H31,'Zadani_bezcu HZ + P'!$H$1:H$814,1)</f>
        <v>#N/A</v>
      </c>
      <c r="L31" s="98"/>
      <c r="M31" s="84">
        <f>ROW(C25)</f>
        <v>25</v>
      </c>
    </row>
    <row r="32" spans="1:13" s="99" customFormat="1" ht="12.75">
      <c r="A32" s="93">
        <f>ROW(C2)</f>
        <v>2</v>
      </c>
      <c r="B32" s="27"/>
      <c r="C32" s="28"/>
      <c r="D32" s="29"/>
      <c r="E32" s="29"/>
      <c r="F32" s="94"/>
      <c r="G32" s="95" t="e">
        <f>VLOOKUP(F32,'RN HZM'!$A$1:$B$122,2,0)</f>
        <v>#N/A</v>
      </c>
      <c r="H32" s="96" t="e">
        <f>VLOOKUP(B32,'Stopky_HZ+P'!$B$4:$C$1006,2,0)</f>
        <v>#N/A</v>
      </c>
      <c r="I32" s="96"/>
      <c r="J32" s="96" t="e">
        <f>H32/$H$5</f>
        <v>#N/A</v>
      </c>
      <c r="K32" s="27" t="e">
        <f>RANK(H32,'Zadani_bezcu HZ + P'!$H$1:H$807,1)</f>
        <v>#N/A</v>
      </c>
      <c r="L32" s="98"/>
      <c r="M32" s="84">
        <f>ROW(C26)</f>
        <v>26</v>
      </c>
    </row>
    <row r="33" spans="1:13" s="99" customFormat="1" ht="12.75">
      <c r="A33" s="93">
        <f>ROW(C3)</f>
        <v>3</v>
      </c>
      <c r="B33" s="27"/>
      <c r="C33" s="28"/>
      <c r="D33" s="29"/>
      <c r="E33" s="29"/>
      <c r="F33" s="94"/>
      <c r="G33" s="95" t="e">
        <f>VLOOKUP(F33,'RN HZM'!$A$1:$B$122,2,0)</f>
        <v>#N/A</v>
      </c>
      <c r="H33" s="96" t="e">
        <f>VLOOKUP(B33,'Stopky_HZ+P'!$B$4:$C$1006,2,0)</f>
        <v>#N/A</v>
      </c>
      <c r="I33" s="96"/>
      <c r="J33" s="96" t="e">
        <f>H33/$H$5</f>
        <v>#N/A</v>
      </c>
      <c r="K33" s="27" t="e">
        <f>RANK(H33,'Zadani_bezcu HZ + P'!$H$1:H$814,1)</f>
        <v>#N/A</v>
      </c>
      <c r="L33" s="98"/>
      <c r="M33" s="84">
        <f>ROW(C27)</f>
        <v>27</v>
      </c>
    </row>
    <row r="34" spans="1:13" s="99" customFormat="1" ht="12.75">
      <c r="A34" s="93">
        <f>ROW(C4)</f>
        <v>4</v>
      </c>
      <c r="B34" s="27"/>
      <c r="C34" s="28"/>
      <c r="D34" s="29"/>
      <c r="E34" s="29"/>
      <c r="F34" s="94"/>
      <c r="G34" s="95" t="e">
        <f>VLOOKUP(F34,'RN HZM'!$A$1:$B$122,2,0)</f>
        <v>#N/A</v>
      </c>
      <c r="H34" s="96" t="e">
        <f>VLOOKUP(B34,'Stopky_HZ+P'!$B$4:$C$1006,2,0)</f>
        <v>#N/A</v>
      </c>
      <c r="I34" s="96"/>
      <c r="J34" s="96" t="e">
        <f>H34/$H$5</f>
        <v>#N/A</v>
      </c>
      <c r="K34" s="27" t="e">
        <f>RANK(H34,'Zadani_bezcu HZ + P'!$H$1:H$814,1)</f>
        <v>#N/A</v>
      </c>
      <c r="L34" s="98"/>
      <c r="M34" s="84">
        <f>ROW(C28)</f>
        <v>28</v>
      </c>
    </row>
    <row r="35" spans="1:13" s="99" customFormat="1" ht="12.75">
      <c r="A35" s="93">
        <f>ROW(C5)</f>
        <v>5</v>
      </c>
      <c r="B35" s="27"/>
      <c r="C35" s="28"/>
      <c r="D35" s="29"/>
      <c r="E35" s="29"/>
      <c r="F35" s="94"/>
      <c r="G35" s="95" t="e">
        <f>VLOOKUP(F35,'RN HZM'!$A$1:$B$122,2,0)</f>
        <v>#N/A</v>
      </c>
      <c r="H35" s="96" t="e">
        <f>VLOOKUP(B35,'Stopky_HZ+P'!$B$4:$C$1006,2,0)</f>
        <v>#N/A</v>
      </c>
      <c r="I35" s="96"/>
      <c r="J35" s="96" t="e">
        <f>H35/$H$5</f>
        <v>#N/A</v>
      </c>
      <c r="K35" s="27" t="e">
        <f>RANK(H35,'Zadani_bezcu HZ + P'!$H$1:H$814,1)</f>
        <v>#N/A</v>
      </c>
      <c r="L35" s="98"/>
      <c r="M35" s="84">
        <f>ROW(C29)</f>
        <v>29</v>
      </c>
    </row>
    <row r="36" spans="1:13" s="99" customFormat="1" ht="12.75">
      <c r="A36" s="93">
        <f>ROW(C6)</f>
        <v>6</v>
      </c>
      <c r="B36" s="27"/>
      <c r="C36" s="28"/>
      <c r="D36" s="29"/>
      <c r="E36" s="29"/>
      <c r="F36" s="94"/>
      <c r="G36" s="95" t="e">
        <f>VLOOKUP(F36,'RN HZM'!$A$1:$B$122,2,0)</f>
        <v>#N/A</v>
      </c>
      <c r="H36" s="96" t="e">
        <f>VLOOKUP(B36,'Stopky_HZ+P'!$B$4:$C$1006,2,0)</f>
        <v>#N/A</v>
      </c>
      <c r="I36" s="96"/>
      <c r="J36" s="96" t="e">
        <f>H36/$H$5</f>
        <v>#N/A</v>
      </c>
      <c r="K36" s="27" t="e">
        <f>RANK(H36,'Zadani_bezcu HZ + P'!$H$1:H$814,1)</f>
        <v>#N/A</v>
      </c>
      <c r="L36" s="98"/>
      <c r="M36" s="84">
        <f>ROW(C30)</f>
        <v>30</v>
      </c>
    </row>
    <row r="37" spans="1:13" s="99" customFormat="1" ht="12.75">
      <c r="A37" s="93">
        <f>ROW(C7)</f>
        <v>7</v>
      </c>
      <c r="B37" s="27"/>
      <c r="C37" s="28"/>
      <c r="D37" s="29"/>
      <c r="E37" s="29"/>
      <c r="F37" s="94"/>
      <c r="G37" s="95" t="e">
        <f>VLOOKUP(F37,'RN HZM'!$A$1:$B$122,2,0)</f>
        <v>#N/A</v>
      </c>
      <c r="H37" s="96" t="e">
        <f>VLOOKUP(B37,'Stopky_HZ+P'!$B$4:$C$1006,2,0)</f>
        <v>#N/A</v>
      </c>
      <c r="I37" s="96"/>
      <c r="J37" s="96" t="e">
        <f>H37/$H$5</f>
        <v>#N/A</v>
      </c>
      <c r="K37" s="27" t="e">
        <f>RANK(H37,'Zadani_bezcu HZ + P'!$H$1:H$813,1)</f>
        <v>#N/A</v>
      </c>
      <c r="L37" s="98"/>
      <c r="M37" s="84">
        <f>ROW(C31)</f>
        <v>31</v>
      </c>
    </row>
    <row r="38" spans="1:13" s="92" customFormat="1" ht="12.75">
      <c r="A38" s="84">
        <f>ROW(C1)</f>
        <v>1</v>
      </c>
      <c r="B38" s="85"/>
      <c r="C38" s="86"/>
      <c r="D38" s="87"/>
      <c r="E38" s="87"/>
      <c r="F38" s="88"/>
      <c r="G38" s="89" t="e">
        <f>VLOOKUP(F38,'RN HZM'!$A$1:$B$122,2,0)</f>
        <v>#N/A</v>
      </c>
      <c r="H38" s="90" t="e">
        <f>VLOOKUP(B38,'Stopky_HZ+P'!$B$4:$C$1006,2,0)</f>
        <v>#N/A</v>
      </c>
      <c r="I38" s="90"/>
      <c r="J38" s="90" t="e">
        <f>H38/$H$5</f>
        <v>#N/A</v>
      </c>
      <c r="K38" s="85" t="e">
        <f>RANK(H38,'Zadani_bezcu HZ + P'!$H$1:H$814,1)</f>
        <v>#N/A</v>
      </c>
      <c r="L38" s="91"/>
      <c r="M38" s="84">
        <f>ROW(C32)</f>
        <v>32</v>
      </c>
    </row>
    <row r="39" spans="1:13" s="108" customFormat="1" ht="12.75">
      <c r="A39" s="100"/>
      <c r="B39" s="100"/>
      <c r="C39" s="101"/>
      <c r="D39" s="102"/>
      <c r="E39" s="102"/>
      <c r="F39" s="103"/>
      <c r="G39" s="104"/>
      <c r="H39" s="105"/>
      <c r="I39" s="105"/>
      <c r="J39" s="105"/>
      <c r="K39" s="100"/>
      <c r="L39" s="106"/>
      <c r="M39" s="107"/>
    </row>
    <row r="40" spans="1:13" s="11" customFormat="1" ht="12.75">
      <c r="A40" s="93">
        <f>ROW(C1)</f>
        <v>1</v>
      </c>
      <c r="B40" s="27"/>
      <c r="C40" s="28"/>
      <c r="D40" s="29"/>
      <c r="E40" s="29"/>
      <c r="F40" s="94"/>
      <c r="G40" s="95" t="e">
        <f>VLOOKUP(F40,'RN HZZ'!$A$1:$B$120,2,0)</f>
        <v>#N/A</v>
      </c>
      <c r="H40" s="96"/>
      <c r="I40" s="96" t="e">
        <f>VLOOKUP(B40,'Stopky_HZ+P'!$B$4:$C$1006,2,0)</f>
        <v>#N/A</v>
      </c>
      <c r="J40" s="96" t="e">
        <f>I40/$I$5</f>
        <v>#N/A</v>
      </c>
      <c r="K40" s="27" t="e">
        <f>RANK(I40,'Zadani_bezcu HZ + P'!$I$1:I$811,1)</f>
        <v>#N/A</v>
      </c>
      <c r="L40" s="97"/>
      <c r="M40" s="84">
        <f>ROW(C33)</f>
        <v>33</v>
      </c>
    </row>
    <row r="41" spans="1:13" s="11" customFormat="1" ht="12.75">
      <c r="A41" s="93">
        <f>ROW(C2)</f>
        <v>2</v>
      </c>
      <c r="B41" s="27"/>
      <c r="C41" s="28"/>
      <c r="D41" s="29"/>
      <c r="E41" s="29"/>
      <c r="F41" s="94"/>
      <c r="G41" s="95" t="e">
        <f>VLOOKUP(F41,'RN HZZ'!$A$1:$B$120,2,0)</f>
        <v>#N/A</v>
      </c>
      <c r="H41" s="96"/>
      <c r="I41" s="96" t="e">
        <f>VLOOKUP(B41,'Stopky_HZ+P'!$B$4:$C$1006,2,0)</f>
        <v>#N/A</v>
      </c>
      <c r="J41" s="96" t="e">
        <f>I41/$I$5</f>
        <v>#N/A</v>
      </c>
      <c r="K41" s="27" t="e">
        <f>RANK(I41,'Zadani_bezcu HZ + P'!$I$1:I$811,1)</f>
        <v>#N/A</v>
      </c>
      <c r="L41" s="97"/>
      <c r="M41" s="84">
        <f>ROW(C34)</f>
        <v>34</v>
      </c>
    </row>
    <row r="42" spans="1:13" s="11" customFormat="1" ht="12.75">
      <c r="A42" s="93">
        <f>ROW(C3)</f>
        <v>3</v>
      </c>
      <c r="B42" s="27"/>
      <c r="C42" s="28"/>
      <c r="D42" s="29"/>
      <c r="E42" s="29"/>
      <c r="F42" s="94"/>
      <c r="G42" s="95" t="e">
        <f>VLOOKUP(F42,'RN HZZ'!$A$1:$B$120,2,0)</f>
        <v>#N/A</v>
      </c>
      <c r="H42" s="96"/>
      <c r="I42" s="96" t="e">
        <f>VLOOKUP(B42,'Stopky_HZ+P'!$B$4:$C$1006,2,0)</f>
        <v>#N/A</v>
      </c>
      <c r="J42" s="96" t="e">
        <f>I42/$I$5</f>
        <v>#N/A</v>
      </c>
      <c r="K42" s="27" t="e">
        <f>RANK(I42,'Zadani_bezcu HZ + P'!$I$1:I$811,1)</f>
        <v>#N/A</v>
      </c>
      <c r="L42" s="97"/>
      <c r="M42" s="84">
        <f>ROW(C35)</f>
        <v>35</v>
      </c>
    </row>
    <row r="43" spans="1:13" s="92" customFormat="1" ht="12.75">
      <c r="A43" s="84">
        <f>ROW(C1)</f>
        <v>1</v>
      </c>
      <c r="B43" s="85"/>
      <c r="C43" s="86"/>
      <c r="D43" s="87"/>
      <c r="E43" s="87"/>
      <c r="F43" s="88"/>
      <c r="G43" s="89" t="e">
        <f>VLOOKUP(F43,'RN HZZ'!$A$1:$B$120,2,0)</f>
        <v>#N/A</v>
      </c>
      <c r="H43" s="90"/>
      <c r="I43" s="90" t="e">
        <f>VLOOKUP(B43,'Stopky_HZ+P'!$B$4:$C$1006,2,0)</f>
        <v>#N/A</v>
      </c>
      <c r="J43" s="90" t="e">
        <f>I43/$I$5</f>
        <v>#N/A</v>
      </c>
      <c r="K43" s="85" t="e">
        <f>RANK(I43,'Zadani_bezcu HZ + P'!$I$1:I$811,1)</f>
        <v>#N/A</v>
      </c>
      <c r="L43" s="91"/>
      <c r="M43" s="84">
        <f>ROW(C36)</f>
        <v>36</v>
      </c>
    </row>
    <row r="44" spans="1:13" s="92" customFormat="1" ht="12.75">
      <c r="A44" s="84">
        <f>ROW(C2)</f>
        <v>2</v>
      </c>
      <c r="B44" s="85"/>
      <c r="C44" s="86"/>
      <c r="D44" s="87"/>
      <c r="E44" s="87"/>
      <c r="F44" s="88"/>
      <c r="G44" s="89" t="e">
        <f>VLOOKUP(F44,'RN HZZ'!$A$1:$B$120,2,0)</f>
        <v>#N/A</v>
      </c>
      <c r="H44" s="90"/>
      <c r="I44" s="90" t="e">
        <f>VLOOKUP(B44,'Stopky_HZ+P'!$B$4:$C$1006,2,0)</f>
        <v>#N/A</v>
      </c>
      <c r="J44" s="90" t="e">
        <f>I44/$I$5</f>
        <v>#N/A</v>
      </c>
      <c r="K44" s="85" t="e">
        <f>RANK(I44,'Zadani_bezcu HZ + P'!$I$1:I$811,1)</f>
        <v>#N/A</v>
      </c>
      <c r="L44" s="91"/>
      <c r="M44" s="84">
        <f>ROW(C37)</f>
        <v>37</v>
      </c>
    </row>
    <row r="45" spans="1:13" s="92" customFormat="1" ht="12.75">
      <c r="A45" s="84">
        <f>ROW(C3)</f>
        <v>3</v>
      </c>
      <c r="B45" s="85"/>
      <c r="C45" s="86"/>
      <c r="D45" s="87"/>
      <c r="E45" s="87"/>
      <c r="F45" s="88"/>
      <c r="G45" s="89" t="e">
        <f>VLOOKUP(F45,'RN HZZ'!$A$1:$B$120,2,0)</f>
        <v>#N/A</v>
      </c>
      <c r="H45" s="90"/>
      <c r="I45" s="90" t="e">
        <f>VLOOKUP(B45,'Stopky_HZ+P'!$B$4:$C$1006,2,0)</f>
        <v>#N/A</v>
      </c>
      <c r="J45" s="90" t="e">
        <f>I45/$I$5</f>
        <v>#N/A</v>
      </c>
      <c r="K45" s="85" t="e">
        <f>RANK(I45,'Zadani_bezcu HZ + P'!$I$1:I$811,1)</f>
        <v>#N/A</v>
      </c>
      <c r="L45" s="91"/>
      <c r="M45" s="84">
        <f>ROW(C38)</f>
        <v>38</v>
      </c>
    </row>
    <row r="46" spans="1:13" s="92" customFormat="1" ht="12.75">
      <c r="A46" s="84">
        <f>ROW(C4)</f>
        <v>4</v>
      </c>
      <c r="B46" s="85"/>
      <c r="C46" s="86"/>
      <c r="D46" s="87"/>
      <c r="E46" s="87"/>
      <c r="F46" s="88"/>
      <c r="G46" s="89" t="e">
        <f>VLOOKUP(F46,'RN HZZ'!$A$1:$B$120,2,0)</f>
        <v>#N/A</v>
      </c>
      <c r="H46" s="90"/>
      <c r="I46" s="90" t="e">
        <f>VLOOKUP(B46,'Stopky_HZ+P'!$B$4:$C$1006,2,0)</f>
        <v>#N/A</v>
      </c>
      <c r="J46" s="90" t="e">
        <f>I46/$I$5</f>
        <v>#N/A</v>
      </c>
      <c r="K46" s="85" t="e">
        <f>RANK(I46,'Zadani_bezcu HZ + P'!$I$1:I$811,1)</f>
        <v>#N/A</v>
      </c>
      <c r="L46" s="91"/>
      <c r="M46" s="84">
        <f>ROW(C39)</f>
        <v>39</v>
      </c>
    </row>
    <row r="47" spans="1:13" s="92" customFormat="1" ht="12.75">
      <c r="A47" s="84">
        <f>ROW(C5)</f>
        <v>5</v>
      </c>
      <c r="B47" s="85"/>
      <c r="C47" s="86"/>
      <c r="D47" s="87"/>
      <c r="E47" s="87"/>
      <c r="F47" s="88"/>
      <c r="G47" s="89" t="e">
        <f>VLOOKUP(F47,'RN HZZ'!$A$1:$B$120,2,0)</f>
        <v>#N/A</v>
      </c>
      <c r="H47" s="90"/>
      <c r="I47" s="90" t="e">
        <f>VLOOKUP(B47,'Stopky_HZ+P'!$B$4:$C$1006,2,0)</f>
        <v>#N/A</v>
      </c>
      <c r="J47" s="90" t="e">
        <f>I47/$I$5</f>
        <v>#N/A</v>
      </c>
      <c r="K47" s="85" t="e">
        <f>RANK(I47,'Zadani_bezcu HZ + P'!$I$1:I$811,1)</f>
        <v>#N/A</v>
      </c>
      <c r="L47" s="91"/>
      <c r="M47" s="84">
        <f>ROW(C40)</f>
        <v>40</v>
      </c>
    </row>
    <row r="48" spans="1:13" s="92" customFormat="1" ht="12.75">
      <c r="A48" s="84">
        <f>ROW(C6)</f>
        <v>6</v>
      </c>
      <c r="B48" s="85"/>
      <c r="C48" s="86"/>
      <c r="D48" s="87"/>
      <c r="E48" s="87"/>
      <c r="F48" s="88"/>
      <c r="G48" s="89" t="e">
        <f>VLOOKUP(F48,'RN HZZ'!$A$1:$B$120,2,0)</f>
        <v>#N/A</v>
      </c>
      <c r="H48" s="90"/>
      <c r="I48" s="90" t="e">
        <f>VLOOKUP(B48,'Stopky_HZ+P'!$B$4:$C$1006,2,0)</f>
        <v>#N/A</v>
      </c>
      <c r="J48" s="90" t="e">
        <f>I48/$I$5</f>
        <v>#N/A</v>
      </c>
      <c r="K48" s="85" t="e">
        <f>RANK(I48,'Zadani_bezcu HZ + P'!$I$1:I$811,1)</f>
        <v>#N/A</v>
      </c>
      <c r="L48" s="91"/>
      <c r="M48" s="84">
        <f>ROW(C41)</f>
        <v>41</v>
      </c>
    </row>
    <row r="49" ht="12.75">
      <c r="C49" s="109" t="s">
        <v>2</v>
      </c>
    </row>
    <row r="57" spans="3:5" ht="12.75">
      <c r="C57" s="110" t="s">
        <v>2</v>
      </c>
      <c r="D57" s="110" t="s">
        <v>2</v>
      </c>
      <c r="E57" s="110" t="s">
        <v>2</v>
      </c>
    </row>
    <row r="58" spans="3:5" s="111" customFormat="1" ht="12.75">
      <c r="C58" s="112" t="s">
        <v>63</v>
      </c>
      <c r="D58" s="112" t="s">
        <v>64</v>
      </c>
      <c r="E58" s="112" t="s">
        <v>65</v>
      </c>
    </row>
    <row r="59" spans="3:5" s="111" customFormat="1" ht="12.75">
      <c r="C59" s="111" t="s">
        <v>66</v>
      </c>
      <c r="D59" s="111" t="s">
        <v>67</v>
      </c>
      <c r="E59" s="111" t="s">
        <v>68</v>
      </c>
    </row>
    <row r="60" spans="3:5" s="111" customFormat="1" ht="12.75">
      <c r="C60" s="111" t="s">
        <v>69</v>
      </c>
      <c r="D60" s="111" t="s">
        <v>70</v>
      </c>
      <c r="E60" s="111" t="s">
        <v>68</v>
      </c>
    </row>
    <row r="61" spans="3:5" s="111" customFormat="1" ht="12.75">
      <c r="C61" s="111" t="s">
        <v>71</v>
      </c>
      <c r="D61" s="111" t="s">
        <v>72</v>
      </c>
      <c r="E61" s="111" t="s">
        <v>73</v>
      </c>
    </row>
    <row r="62" spans="3:5" s="111" customFormat="1" ht="12.75">
      <c r="C62" s="111" t="s">
        <v>74</v>
      </c>
      <c r="D62" s="111" t="s">
        <v>75</v>
      </c>
      <c r="E62" s="111" t="s">
        <v>76</v>
      </c>
    </row>
    <row r="63" spans="3:5" s="111" customFormat="1" ht="12.75">
      <c r="C63" s="111" t="s">
        <v>77</v>
      </c>
      <c r="D63" s="111" t="s">
        <v>78</v>
      </c>
      <c r="E63" s="111" t="s">
        <v>79</v>
      </c>
    </row>
    <row r="64" spans="3:5" s="111" customFormat="1" ht="12.75">
      <c r="C64" s="112" t="s">
        <v>80</v>
      </c>
      <c r="D64" s="112" t="s">
        <v>81</v>
      </c>
      <c r="E64" s="112" t="s">
        <v>82</v>
      </c>
    </row>
    <row r="65" spans="3:5" s="111" customFormat="1" ht="12.75">
      <c r="C65" s="112" t="s">
        <v>83</v>
      </c>
      <c r="D65" s="112" t="s">
        <v>81</v>
      </c>
      <c r="E65" s="112" t="s">
        <v>61</v>
      </c>
    </row>
    <row r="66" spans="3:5" s="111" customFormat="1" ht="12.75">
      <c r="C66" s="111" t="s">
        <v>84</v>
      </c>
      <c r="D66" s="111" t="s">
        <v>85</v>
      </c>
      <c r="E66" s="111" t="s">
        <v>86</v>
      </c>
    </row>
    <row r="67" spans="3:5" s="111" customFormat="1" ht="12.75">
      <c r="C67" s="111" t="s">
        <v>87</v>
      </c>
      <c r="D67" s="111" t="s">
        <v>72</v>
      </c>
      <c r="E67" s="111" t="s">
        <v>88</v>
      </c>
    </row>
    <row r="68" spans="3:5" s="111" customFormat="1" ht="12.75">
      <c r="C68" s="111" t="s">
        <v>89</v>
      </c>
      <c r="D68" s="111" t="s">
        <v>90</v>
      </c>
      <c r="E68" s="111" t="s">
        <v>91</v>
      </c>
    </row>
    <row r="69" spans="3:5" s="111" customFormat="1" ht="12.75">
      <c r="C69" s="112" t="s">
        <v>92</v>
      </c>
      <c r="D69" s="112" t="s">
        <v>93</v>
      </c>
      <c r="E69" s="112" t="s">
        <v>94</v>
      </c>
    </row>
    <row r="70" spans="3:5" s="111" customFormat="1" ht="12.75">
      <c r="C70" s="112" t="s">
        <v>92</v>
      </c>
      <c r="D70" s="112" t="s">
        <v>95</v>
      </c>
      <c r="E70" s="112" t="s">
        <v>96</v>
      </c>
    </row>
    <row r="71" spans="3:5" s="111" customFormat="1" ht="12.75">
      <c r="C71" s="112" t="s">
        <v>92</v>
      </c>
      <c r="D71" s="112" t="s">
        <v>97</v>
      </c>
      <c r="E71" s="112" t="s">
        <v>94</v>
      </c>
    </row>
    <row r="72" spans="3:5" s="111" customFormat="1" ht="12.75">
      <c r="C72" s="112" t="s">
        <v>98</v>
      </c>
      <c r="D72" s="112" t="s">
        <v>99</v>
      </c>
      <c r="E72" s="112" t="s">
        <v>100</v>
      </c>
    </row>
    <row r="73" spans="3:5" s="111" customFormat="1" ht="12.75">
      <c r="C73" s="111" t="s">
        <v>101</v>
      </c>
      <c r="D73" s="111" t="s">
        <v>102</v>
      </c>
      <c r="E73" s="111" t="s">
        <v>103</v>
      </c>
    </row>
    <row r="74" spans="3:5" s="111" customFormat="1" ht="12.75">
      <c r="C74" s="111" t="s">
        <v>104</v>
      </c>
      <c r="D74" s="111" t="s">
        <v>72</v>
      </c>
      <c r="E74" s="111" t="s">
        <v>105</v>
      </c>
    </row>
    <row r="75" spans="3:5" s="111" customFormat="1" ht="12.75">
      <c r="C75" s="111" t="s">
        <v>106</v>
      </c>
      <c r="D75" s="111" t="s">
        <v>107</v>
      </c>
      <c r="E75" s="111" t="s">
        <v>105</v>
      </c>
    </row>
    <row r="76" spans="3:6" s="111" customFormat="1" ht="12.75">
      <c r="C76" s="111" t="s">
        <v>108</v>
      </c>
      <c r="D76" s="111" t="s">
        <v>109</v>
      </c>
      <c r="E76" s="111" t="s">
        <v>103</v>
      </c>
      <c r="F76" s="111" t="s">
        <v>2</v>
      </c>
    </row>
    <row r="77" spans="3:5" s="111" customFormat="1" ht="12.75">
      <c r="C77" s="111" t="s">
        <v>110</v>
      </c>
      <c r="D77" s="111" t="s">
        <v>111</v>
      </c>
      <c r="E77" s="111" t="s">
        <v>61</v>
      </c>
    </row>
    <row r="78" spans="3:5" s="111" customFormat="1" ht="12.75">
      <c r="C78" s="111" t="s">
        <v>112</v>
      </c>
      <c r="D78" s="111" t="s">
        <v>85</v>
      </c>
      <c r="E78" s="111" t="s">
        <v>113</v>
      </c>
    </row>
    <row r="79" spans="3:5" s="111" customFormat="1" ht="12.75">
      <c r="C79" s="111" t="s">
        <v>114</v>
      </c>
      <c r="D79" s="111" t="s">
        <v>115</v>
      </c>
      <c r="E79" s="111" t="s">
        <v>91</v>
      </c>
    </row>
    <row r="80" spans="3:5" s="111" customFormat="1" ht="12.75">
      <c r="C80" s="111" t="s">
        <v>116</v>
      </c>
      <c r="D80" s="111" t="s">
        <v>117</v>
      </c>
      <c r="E80" s="111" t="s">
        <v>118</v>
      </c>
    </row>
    <row r="81" spans="3:5" s="111" customFormat="1" ht="12.75">
      <c r="C81" s="111" t="s">
        <v>119</v>
      </c>
      <c r="D81" s="111" t="s">
        <v>120</v>
      </c>
      <c r="E81" s="111" t="s">
        <v>121</v>
      </c>
    </row>
    <row r="82" spans="3:5" s="111" customFormat="1" ht="12.75">
      <c r="C82" s="112" t="s">
        <v>122</v>
      </c>
      <c r="D82" s="112" t="s">
        <v>111</v>
      </c>
      <c r="E82" s="112" t="s">
        <v>123</v>
      </c>
    </row>
    <row r="83" spans="3:5" s="111" customFormat="1" ht="12.75">
      <c r="C83" s="112" t="s">
        <v>124</v>
      </c>
      <c r="D83" s="112" t="s">
        <v>125</v>
      </c>
      <c r="E83" s="112" t="s">
        <v>126</v>
      </c>
    </row>
    <row r="84" spans="3:5" s="111" customFormat="1" ht="12.75">
      <c r="C84" s="111" t="s">
        <v>127</v>
      </c>
      <c r="D84" s="111" t="s">
        <v>128</v>
      </c>
      <c r="E84" s="111" t="s">
        <v>103</v>
      </c>
    </row>
    <row r="85" spans="3:5" s="111" customFormat="1" ht="12.75">
      <c r="C85" s="111" t="s">
        <v>129</v>
      </c>
      <c r="D85" s="111" t="s">
        <v>130</v>
      </c>
      <c r="E85" s="111" t="s">
        <v>131</v>
      </c>
    </row>
    <row r="86" spans="3:5" s="111" customFormat="1" ht="12.75">
      <c r="C86" s="112" t="s">
        <v>132</v>
      </c>
      <c r="D86" s="112" t="s">
        <v>133</v>
      </c>
      <c r="E86" s="112"/>
    </row>
    <row r="87" spans="3:5" s="111" customFormat="1" ht="12.75">
      <c r="C87" s="111" t="s">
        <v>134</v>
      </c>
      <c r="D87" s="111" t="s">
        <v>135</v>
      </c>
      <c r="E87" s="111" t="s">
        <v>61</v>
      </c>
    </row>
    <row r="88" spans="3:5" s="111" customFormat="1" ht="12.75">
      <c r="C88" s="111" t="s">
        <v>136</v>
      </c>
      <c r="D88" s="111" t="s">
        <v>97</v>
      </c>
      <c r="E88" s="111" t="s">
        <v>61</v>
      </c>
    </row>
    <row r="89" spans="3:5" s="111" customFormat="1" ht="12.75">
      <c r="C89" s="111" t="s">
        <v>137</v>
      </c>
      <c r="D89" s="111" t="s">
        <v>138</v>
      </c>
      <c r="E89" s="111" t="s">
        <v>139</v>
      </c>
    </row>
    <row r="90" spans="3:5" s="111" customFormat="1" ht="12.75">
      <c r="C90" s="112" t="s">
        <v>140</v>
      </c>
      <c r="D90" s="112" t="s">
        <v>141</v>
      </c>
      <c r="E90" s="112" t="s">
        <v>142</v>
      </c>
    </row>
    <row r="91" spans="3:5" s="111" customFormat="1" ht="12.75">
      <c r="C91" s="111" t="s">
        <v>143</v>
      </c>
      <c r="D91" s="111" t="s">
        <v>144</v>
      </c>
      <c r="E91" s="111" t="s">
        <v>145</v>
      </c>
    </row>
    <row r="92" spans="3:5" s="111" customFormat="1" ht="12.75">
      <c r="C92" s="112" t="s">
        <v>146</v>
      </c>
      <c r="D92" s="112" t="s">
        <v>147</v>
      </c>
      <c r="E92" s="112" t="s">
        <v>148</v>
      </c>
    </row>
    <row r="93" spans="3:5" s="111" customFormat="1" ht="12.75">
      <c r="C93" s="111" t="s">
        <v>149</v>
      </c>
      <c r="D93" s="111" t="s">
        <v>150</v>
      </c>
      <c r="E93" s="111" t="s">
        <v>151</v>
      </c>
    </row>
    <row r="94" spans="3:6" s="111" customFormat="1" ht="12.75">
      <c r="C94" s="111" t="s">
        <v>152</v>
      </c>
      <c r="D94" s="111" t="s">
        <v>153</v>
      </c>
      <c r="E94" s="111" t="s">
        <v>103</v>
      </c>
      <c r="F94" s="111" t="s">
        <v>2</v>
      </c>
    </row>
    <row r="95" spans="3:5" s="111" customFormat="1" ht="12.75">
      <c r="C95" s="111" t="s">
        <v>152</v>
      </c>
      <c r="D95" s="111" t="s">
        <v>154</v>
      </c>
      <c r="E95" s="111" t="s">
        <v>113</v>
      </c>
    </row>
    <row r="96" spans="3:5" s="111" customFormat="1" ht="12.75">
      <c r="C96" s="111" t="s">
        <v>155</v>
      </c>
      <c r="D96" s="111" t="s">
        <v>156</v>
      </c>
      <c r="E96" s="111" t="s">
        <v>103</v>
      </c>
    </row>
    <row r="97" spans="3:5" s="111" customFormat="1" ht="12.75">
      <c r="C97" s="111" t="s">
        <v>157</v>
      </c>
      <c r="D97" s="111" t="s">
        <v>158</v>
      </c>
      <c r="E97" s="111" t="s">
        <v>159</v>
      </c>
    </row>
    <row r="98" spans="3:5" s="111" customFormat="1" ht="12.75">
      <c r="C98" s="111" t="s">
        <v>160</v>
      </c>
      <c r="D98" s="111" t="s">
        <v>111</v>
      </c>
      <c r="E98" s="111" t="s">
        <v>68</v>
      </c>
    </row>
    <row r="99" spans="3:5" s="111" customFormat="1" ht="12.75">
      <c r="C99" s="111" t="s">
        <v>161</v>
      </c>
      <c r="D99" s="111" t="s">
        <v>162</v>
      </c>
      <c r="E99" s="111" t="s">
        <v>163</v>
      </c>
    </row>
    <row r="100" spans="3:5" s="111" customFormat="1" ht="12.75">
      <c r="C100" s="111" t="s">
        <v>164</v>
      </c>
      <c r="D100" s="111" t="s">
        <v>111</v>
      </c>
      <c r="E100" s="111" t="s">
        <v>165</v>
      </c>
    </row>
    <row r="101" spans="3:5" s="111" customFormat="1" ht="12.75">
      <c r="C101" s="111" t="s">
        <v>166</v>
      </c>
      <c r="D101" s="111" t="s">
        <v>153</v>
      </c>
      <c r="E101" s="111" t="s">
        <v>167</v>
      </c>
    </row>
    <row r="102" spans="3:5" s="111" customFormat="1" ht="12.75">
      <c r="C102" s="111" t="s">
        <v>168</v>
      </c>
      <c r="D102" s="111" t="s">
        <v>141</v>
      </c>
      <c r="E102" s="111" t="s">
        <v>169</v>
      </c>
    </row>
    <row r="103" spans="3:5" s="111" customFormat="1" ht="12.75">
      <c r="C103" s="112" t="s">
        <v>170</v>
      </c>
      <c r="D103" s="112" t="s">
        <v>102</v>
      </c>
      <c r="E103" s="112" t="s">
        <v>171</v>
      </c>
    </row>
    <row r="104" spans="3:5" s="111" customFormat="1" ht="12.75">
      <c r="C104" s="111" t="s">
        <v>170</v>
      </c>
      <c r="D104" s="111" t="s">
        <v>102</v>
      </c>
      <c r="E104" s="111" t="s">
        <v>169</v>
      </c>
    </row>
    <row r="105" spans="3:6" s="111" customFormat="1" ht="12.75">
      <c r="C105" s="111" t="s">
        <v>172</v>
      </c>
      <c r="D105" s="111" t="s">
        <v>173</v>
      </c>
      <c r="E105" s="111" t="s">
        <v>174</v>
      </c>
      <c r="F105" s="111" t="s">
        <v>2</v>
      </c>
    </row>
    <row r="106" spans="3:5" s="111" customFormat="1" ht="12.75">
      <c r="C106" s="111" t="s">
        <v>175</v>
      </c>
      <c r="D106" s="111" t="s">
        <v>176</v>
      </c>
      <c r="E106" s="111" t="s">
        <v>177</v>
      </c>
    </row>
    <row r="107" spans="3:5" s="111" customFormat="1" ht="12.75">
      <c r="C107" s="111" t="s">
        <v>175</v>
      </c>
      <c r="D107" s="111" t="s">
        <v>178</v>
      </c>
      <c r="E107" s="111" t="s">
        <v>177</v>
      </c>
    </row>
    <row r="108" spans="3:5" s="111" customFormat="1" ht="12.75">
      <c r="C108" s="111" t="s">
        <v>175</v>
      </c>
      <c r="D108" s="111" t="s">
        <v>179</v>
      </c>
      <c r="E108" s="111" t="s">
        <v>177</v>
      </c>
    </row>
    <row r="109" spans="3:5" s="111" customFormat="1" ht="12.75">
      <c r="C109" s="111" t="s">
        <v>180</v>
      </c>
      <c r="D109" s="111" t="s">
        <v>147</v>
      </c>
      <c r="E109" s="111" t="s">
        <v>181</v>
      </c>
    </row>
    <row r="110" spans="3:5" s="111" customFormat="1" ht="12.75">
      <c r="C110" s="111" t="s">
        <v>182</v>
      </c>
      <c r="D110" s="111" t="s">
        <v>183</v>
      </c>
      <c r="E110" s="111" t="s">
        <v>103</v>
      </c>
    </row>
    <row r="111" spans="3:5" s="111" customFormat="1" ht="12.75">
      <c r="C111" s="112" t="s">
        <v>184</v>
      </c>
      <c r="D111" s="112" t="s">
        <v>185</v>
      </c>
      <c r="E111" s="112" t="s">
        <v>186</v>
      </c>
    </row>
    <row r="112" spans="3:5" s="111" customFormat="1" ht="12.75">
      <c r="C112" s="111" t="s">
        <v>187</v>
      </c>
      <c r="D112" s="111" t="s">
        <v>185</v>
      </c>
      <c r="E112" s="111" t="s">
        <v>174</v>
      </c>
    </row>
    <row r="113" spans="3:5" s="111" customFormat="1" ht="12.75">
      <c r="C113" s="111" t="s">
        <v>188</v>
      </c>
      <c r="D113" s="111" t="s">
        <v>189</v>
      </c>
      <c r="E113" s="111" t="s">
        <v>190</v>
      </c>
    </row>
    <row r="114" spans="3:5" s="111" customFormat="1" ht="12.75">
      <c r="C114" s="111" t="s">
        <v>191</v>
      </c>
      <c r="D114" s="111" t="s">
        <v>192</v>
      </c>
      <c r="E114" s="111" t="s">
        <v>193</v>
      </c>
    </row>
    <row r="115" spans="3:5" s="111" customFormat="1" ht="12.75">
      <c r="C115" s="111" t="s">
        <v>194</v>
      </c>
      <c r="D115" s="111" t="s">
        <v>183</v>
      </c>
      <c r="E115" s="111" t="s">
        <v>61</v>
      </c>
    </row>
    <row r="116" spans="3:5" s="111" customFormat="1" ht="12.75">
      <c r="C116" s="111" t="s">
        <v>195</v>
      </c>
      <c r="D116" s="111" t="s">
        <v>196</v>
      </c>
      <c r="E116" s="111" t="s">
        <v>197</v>
      </c>
    </row>
    <row r="117" spans="3:5" s="111" customFormat="1" ht="12.75">
      <c r="C117" s="111" t="s">
        <v>198</v>
      </c>
      <c r="D117" s="111" t="s">
        <v>102</v>
      </c>
      <c r="E117" s="111" t="s">
        <v>199</v>
      </c>
    </row>
    <row r="118" spans="3:5" s="111" customFormat="1" ht="12.75">
      <c r="C118" s="111" t="s">
        <v>200</v>
      </c>
      <c r="D118" s="111" t="s">
        <v>201</v>
      </c>
      <c r="E118" s="111" t="s">
        <v>103</v>
      </c>
    </row>
    <row r="119" spans="3:5" s="111" customFormat="1" ht="12.75">
      <c r="C119" s="111" t="s">
        <v>202</v>
      </c>
      <c r="D119" s="111" t="s">
        <v>203</v>
      </c>
      <c r="E119" s="111" t="s">
        <v>61</v>
      </c>
    </row>
    <row r="120" spans="3:5" s="111" customFormat="1" ht="12.75">
      <c r="C120" s="111" t="s">
        <v>204</v>
      </c>
      <c r="D120" s="111" t="s">
        <v>205</v>
      </c>
      <c r="E120" s="111" t="s">
        <v>206</v>
      </c>
    </row>
    <row r="121" spans="3:5" s="111" customFormat="1" ht="12.75">
      <c r="C121" s="111" t="s">
        <v>207</v>
      </c>
      <c r="D121" s="111" t="s">
        <v>208</v>
      </c>
      <c r="E121" s="111" t="s">
        <v>209</v>
      </c>
    </row>
    <row r="122" spans="3:5" s="111" customFormat="1" ht="12.75">
      <c r="C122" s="111" t="s">
        <v>210</v>
      </c>
      <c r="D122" s="111" t="s">
        <v>111</v>
      </c>
      <c r="E122" s="111" t="s">
        <v>211</v>
      </c>
    </row>
    <row r="123" spans="3:5" s="111" customFormat="1" ht="12.75">
      <c r="C123" s="111" t="s">
        <v>212</v>
      </c>
      <c r="D123" s="111" t="s">
        <v>213</v>
      </c>
      <c r="E123" s="111" t="s">
        <v>61</v>
      </c>
    </row>
    <row r="124" spans="3:5" s="111" customFormat="1" ht="12.75">
      <c r="C124" s="111" t="s">
        <v>214</v>
      </c>
      <c r="D124" s="111" t="s">
        <v>215</v>
      </c>
      <c r="E124" s="111" t="s">
        <v>61</v>
      </c>
    </row>
    <row r="125" spans="3:5" s="111" customFormat="1" ht="12.75">
      <c r="C125" s="111" t="s">
        <v>216</v>
      </c>
      <c r="D125" s="111" t="s">
        <v>64</v>
      </c>
      <c r="E125" s="111" t="s">
        <v>113</v>
      </c>
    </row>
    <row r="126" spans="3:5" s="111" customFormat="1" ht="12.75">
      <c r="C126" s="111" t="s">
        <v>217</v>
      </c>
      <c r="D126" s="111" t="s">
        <v>218</v>
      </c>
      <c r="E126" s="111" t="s">
        <v>219</v>
      </c>
    </row>
    <row r="127" spans="3:6" s="111" customFormat="1" ht="12.75">
      <c r="C127" s="111" t="s">
        <v>220</v>
      </c>
      <c r="D127" s="111" t="s">
        <v>221</v>
      </c>
      <c r="E127" s="111" t="s">
        <v>222</v>
      </c>
      <c r="F127" s="111" t="s">
        <v>2</v>
      </c>
    </row>
    <row r="128" spans="3:5" s="111" customFormat="1" ht="12.75">
      <c r="C128" s="111" t="s">
        <v>223</v>
      </c>
      <c r="D128" s="111" t="s">
        <v>95</v>
      </c>
      <c r="E128" s="111" t="s">
        <v>224</v>
      </c>
    </row>
    <row r="129" spans="3:5" s="111" customFormat="1" ht="12.75">
      <c r="C129" s="112" t="s">
        <v>225</v>
      </c>
      <c r="D129" s="112" t="s">
        <v>185</v>
      </c>
      <c r="E129" s="112" t="s">
        <v>226</v>
      </c>
    </row>
    <row r="130" spans="3:5" s="111" customFormat="1" ht="12.75">
      <c r="C130" s="112" t="s">
        <v>227</v>
      </c>
      <c r="D130" s="112" t="s">
        <v>228</v>
      </c>
      <c r="E130" s="112" t="s">
        <v>226</v>
      </c>
    </row>
    <row r="131" spans="3:5" s="111" customFormat="1" ht="12.75">
      <c r="C131" s="111" t="s">
        <v>229</v>
      </c>
      <c r="D131" s="111" t="s">
        <v>154</v>
      </c>
      <c r="E131" s="111" t="s">
        <v>230</v>
      </c>
    </row>
    <row r="132" spans="3:5" s="111" customFormat="1" ht="12.75">
      <c r="C132" s="111" t="s">
        <v>231</v>
      </c>
      <c r="D132" s="111" t="s">
        <v>85</v>
      </c>
      <c r="E132" s="111" t="s">
        <v>232</v>
      </c>
    </row>
    <row r="133" spans="3:5" s="111" customFormat="1" ht="12.75">
      <c r="C133" s="112" t="s">
        <v>233</v>
      </c>
      <c r="D133" s="112" t="s">
        <v>95</v>
      </c>
      <c r="E133" s="112" t="s">
        <v>171</v>
      </c>
    </row>
    <row r="134" spans="3:5" s="111" customFormat="1" ht="12.75">
      <c r="C134" s="111" t="s">
        <v>234</v>
      </c>
      <c r="D134" s="111" t="s">
        <v>90</v>
      </c>
      <c r="E134" s="111" t="s">
        <v>91</v>
      </c>
    </row>
    <row r="135" spans="3:6" s="111" customFormat="1" ht="12.75">
      <c r="C135" s="111" t="s">
        <v>234</v>
      </c>
      <c r="D135" s="111" t="s">
        <v>141</v>
      </c>
      <c r="E135" s="111" t="s">
        <v>235</v>
      </c>
      <c r="F135" s="111" t="s">
        <v>2</v>
      </c>
    </row>
    <row r="136" spans="3:5" s="111" customFormat="1" ht="12.75">
      <c r="C136" s="111" t="s">
        <v>234</v>
      </c>
      <c r="D136" s="111" t="s">
        <v>141</v>
      </c>
      <c r="E136" s="111" t="s">
        <v>91</v>
      </c>
    </row>
    <row r="137" spans="3:4" s="111" customFormat="1" ht="12.75">
      <c r="C137" s="111" t="s">
        <v>236</v>
      </c>
      <c r="D137" s="111" t="s">
        <v>196</v>
      </c>
    </row>
    <row r="138" spans="3:5" s="111" customFormat="1" ht="12.75">
      <c r="C138" s="111" t="s">
        <v>237</v>
      </c>
      <c r="D138" s="111" t="s">
        <v>238</v>
      </c>
      <c r="E138" s="111" t="s">
        <v>219</v>
      </c>
    </row>
    <row r="139" spans="3:5" s="111" customFormat="1" ht="12.75">
      <c r="C139" s="111" t="s">
        <v>239</v>
      </c>
      <c r="D139" s="111" t="s">
        <v>201</v>
      </c>
      <c r="E139" s="111" t="s">
        <v>61</v>
      </c>
    </row>
    <row r="140" spans="3:5" s="111" customFormat="1" ht="12.75">
      <c r="C140" s="111" t="s">
        <v>239</v>
      </c>
      <c r="D140" s="111" t="s">
        <v>201</v>
      </c>
      <c r="E140" s="111" t="s">
        <v>61</v>
      </c>
    </row>
    <row r="141" spans="3:6" s="111" customFormat="1" ht="12.75">
      <c r="C141" s="111" t="s">
        <v>240</v>
      </c>
      <c r="D141" s="111" t="s">
        <v>85</v>
      </c>
      <c r="E141" s="111" t="s">
        <v>103</v>
      </c>
      <c r="F141" s="111" t="s">
        <v>2</v>
      </c>
    </row>
    <row r="142" spans="3:5" s="111" customFormat="1" ht="12.75">
      <c r="C142" s="111" t="s">
        <v>241</v>
      </c>
      <c r="D142" s="111" t="s">
        <v>185</v>
      </c>
      <c r="E142" s="111" t="s">
        <v>242</v>
      </c>
    </row>
    <row r="143" spans="3:5" s="111" customFormat="1" ht="12.75">
      <c r="C143" s="112" t="s">
        <v>243</v>
      </c>
      <c r="D143" s="112" t="s">
        <v>111</v>
      </c>
      <c r="E143" s="112" t="s">
        <v>244</v>
      </c>
    </row>
    <row r="144" spans="3:5" s="111" customFormat="1" ht="12.75">
      <c r="C144" s="111" t="s">
        <v>245</v>
      </c>
      <c r="D144" s="111" t="s">
        <v>246</v>
      </c>
      <c r="E144" s="111" t="s">
        <v>103</v>
      </c>
    </row>
    <row r="145" spans="3:5" s="111" customFormat="1" ht="12.75">
      <c r="C145" s="111" t="s">
        <v>247</v>
      </c>
      <c r="D145" s="111" t="s">
        <v>213</v>
      </c>
      <c r="E145" s="111" t="s">
        <v>248</v>
      </c>
    </row>
    <row r="146" spans="3:5" s="111" customFormat="1" ht="12.75">
      <c r="C146" s="111" t="s">
        <v>249</v>
      </c>
      <c r="D146" s="111" t="s">
        <v>162</v>
      </c>
      <c r="E146" s="111" t="s">
        <v>250</v>
      </c>
    </row>
    <row r="147" spans="3:5" s="111" customFormat="1" ht="12.75">
      <c r="C147" s="112" t="s">
        <v>251</v>
      </c>
      <c r="D147" s="112" t="s">
        <v>252</v>
      </c>
      <c r="E147" s="112" t="s">
        <v>253</v>
      </c>
    </row>
    <row r="148" spans="3:5" s="111" customFormat="1" ht="12.75">
      <c r="C148" s="112" t="s">
        <v>251</v>
      </c>
      <c r="D148" s="112" t="s">
        <v>254</v>
      </c>
      <c r="E148" s="112" t="s">
        <v>253</v>
      </c>
    </row>
    <row r="149" spans="3:5" s="111" customFormat="1" ht="12.75">
      <c r="C149" s="111" t="s">
        <v>255</v>
      </c>
      <c r="D149" s="111" t="s">
        <v>72</v>
      </c>
      <c r="E149" s="111" t="s">
        <v>256</v>
      </c>
    </row>
    <row r="150" spans="3:5" s="111" customFormat="1" ht="12.75">
      <c r="C150" s="111" t="s">
        <v>257</v>
      </c>
      <c r="D150" s="111" t="s">
        <v>120</v>
      </c>
      <c r="E150" s="111" t="s">
        <v>258</v>
      </c>
    </row>
    <row r="151" spans="3:5" s="111" customFormat="1" ht="12.75">
      <c r="C151" s="111" t="s">
        <v>259</v>
      </c>
      <c r="D151" s="111" t="s">
        <v>260</v>
      </c>
      <c r="E151" s="111" t="s">
        <v>261</v>
      </c>
    </row>
    <row r="152" spans="3:5" s="111" customFormat="1" ht="12.75">
      <c r="C152" s="111" t="s">
        <v>262</v>
      </c>
      <c r="D152" s="111" t="s">
        <v>185</v>
      </c>
      <c r="E152" s="111" t="s">
        <v>263</v>
      </c>
    </row>
    <row r="153" spans="3:5" s="111" customFormat="1" ht="12.75">
      <c r="C153" s="111" t="s">
        <v>264</v>
      </c>
      <c r="D153" s="111" t="s">
        <v>265</v>
      </c>
      <c r="E153" s="111" t="s">
        <v>266</v>
      </c>
    </row>
    <row r="154" spans="3:5" s="111" customFormat="1" ht="12.75">
      <c r="C154" s="112" t="s">
        <v>267</v>
      </c>
      <c r="D154" s="112" t="s">
        <v>185</v>
      </c>
      <c r="E154" s="112" t="s">
        <v>268</v>
      </c>
    </row>
    <row r="155" spans="3:5" s="111" customFormat="1" ht="12.75">
      <c r="C155" s="111" t="s">
        <v>269</v>
      </c>
      <c r="D155" s="111" t="s">
        <v>156</v>
      </c>
      <c r="E155" s="111" t="s">
        <v>2</v>
      </c>
    </row>
    <row r="156" spans="3:6" s="111" customFormat="1" ht="12.75">
      <c r="C156" s="111" t="s">
        <v>270</v>
      </c>
      <c r="D156" s="111" t="s">
        <v>271</v>
      </c>
      <c r="E156" s="111" t="s">
        <v>272</v>
      </c>
      <c r="F156" s="111" t="s">
        <v>2</v>
      </c>
    </row>
    <row r="157" spans="3:5" s="111" customFormat="1" ht="12.75">
      <c r="C157" s="111" t="s">
        <v>273</v>
      </c>
      <c r="D157" s="111" t="s">
        <v>93</v>
      </c>
      <c r="E157" s="111" t="s">
        <v>139</v>
      </c>
    </row>
    <row r="158" spans="3:5" s="111" customFormat="1" ht="12.75">
      <c r="C158" s="111" t="s">
        <v>274</v>
      </c>
      <c r="D158" s="111" t="s">
        <v>275</v>
      </c>
      <c r="E158" s="111" t="s">
        <v>276</v>
      </c>
    </row>
    <row r="159" spans="3:5" s="111" customFormat="1" ht="12.75">
      <c r="C159" s="111" t="s">
        <v>277</v>
      </c>
      <c r="D159" s="111" t="s">
        <v>150</v>
      </c>
      <c r="E159" s="111" t="s">
        <v>91</v>
      </c>
    </row>
    <row r="160" spans="3:5" s="111" customFormat="1" ht="12.75">
      <c r="C160" s="111" t="s">
        <v>278</v>
      </c>
      <c r="D160" s="111" t="s">
        <v>90</v>
      </c>
      <c r="E160" s="111" t="s">
        <v>279</v>
      </c>
    </row>
    <row r="161" spans="3:5" s="111" customFormat="1" ht="12.75">
      <c r="C161" s="111" t="s">
        <v>280</v>
      </c>
      <c r="D161" s="111" t="s">
        <v>154</v>
      </c>
      <c r="E161" s="111" t="s">
        <v>281</v>
      </c>
    </row>
    <row r="162" spans="3:5" s="111" customFormat="1" ht="12.75">
      <c r="C162" s="111" t="s">
        <v>282</v>
      </c>
      <c r="D162" s="111" t="s">
        <v>283</v>
      </c>
      <c r="E162" s="111" t="s">
        <v>103</v>
      </c>
    </row>
    <row r="163" spans="3:5" s="111" customFormat="1" ht="12.75">
      <c r="C163" s="111" t="s">
        <v>284</v>
      </c>
      <c r="D163" s="111" t="s">
        <v>285</v>
      </c>
      <c r="E163" s="111" t="s">
        <v>286</v>
      </c>
    </row>
    <row r="164" spans="3:5" s="111" customFormat="1" ht="12.75">
      <c r="C164" s="111" t="s">
        <v>287</v>
      </c>
      <c r="D164" s="111" t="s">
        <v>288</v>
      </c>
      <c r="E164" s="111" t="s">
        <v>289</v>
      </c>
    </row>
    <row r="165" spans="3:5" s="111" customFormat="1" ht="12.75">
      <c r="C165" s="111" t="s">
        <v>290</v>
      </c>
      <c r="D165" s="111" t="s">
        <v>72</v>
      </c>
      <c r="E165" s="111" t="s">
        <v>291</v>
      </c>
    </row>
    <row r="166" spans="3:5" s="111" customFormat="1" ht="12.75">
      <c r="C166" s="111" t="s">
        <v>292</v>
      </c>
      <c r="D166" s="111" t="s">
        <v>141</v>
      </c>
      <c r="E166" s="111" t="s">
        <v>103</v>
      </c>
    </row>
    <row r="167" spans="3:5" s="111" customFormat="1" ht="12.75">
      <c r="C167" s="111" t="s">
        <v>293</v>
      </c>
      <c r="D167" s="111" t="s">
        <v>93</v>
      </c>
      <c r="E167" s="111" t="s">
        <v>294</v>
      </c>
    </row>
    <row r="168" spans="3:5" s="111" customFormat="1" ht="12.75">
      <c r="C168" s="111" t="s">
        <v>293</v>
      </c>
      <c r="D168" s="111" t="s">
        <v>154</v>
      </c>
      <c r="E168" s="111" t="s">
        <v>294</v>
      </c>
    </row>
    <row r="169" spans="3:5" s="111" customFormat="1" ht="12.75">
      <c r="C169" s="111" t="s">
        <v>295</v>
      </c>
      <c r="D169" s="111" t="s">
        <v>296</v>
      </c>
      <c r="E169" s="111" t="s">
        <v>131</v>
      </c>
    </row>
    <row r="170" spans="3:5" s="111" customFormat="1" ht="12.75">
      <c r="C170" s="111" t="s">
        <v>297</v>
      </c>
      <c r="D170" s="111" t="s">
        <v>298</v>
      </c>
      <c r="E170" s="111" t="s">
        <v>299</v>
      </c>
    </row>
    <row r="171" spans="3:5" s="111" customFormat="1" ht="12.75">
      <c r="C171" s="111" t="s">
        <v>300</v>
      </c>
      <c r="D171" s="111" t="s">
        <v>97</v>
      </c>
      <c r="E171" s="111" t="s">
        <v>301</v>
      </c>
    </row>
    <row r="172" spans="3:5" s="111" customFormat="1" ht="12.75">
      <c r="C172" s="111" t="s">
        <v>302</v>
      </c>
      <c r="D172" s="111" t="s">
        <v>303</v>
      </c>
      <c r="E172" s="111" t="s">
        <v>91</v>
      </c>
    </row>
    <row r="173" spans="3:5" s="111" customFormat="1" ht="12.75">
      <c r="C173" s="112" t="s">
        <v>304</v>
      </c>
      <c r="D173" s="112" t="s">
        <v>213</v>
      </c>
      <c r="E173" s="112" t="s">
        <v>305</v>
      </c>
    </row>
    <row r="174" spans="3:5" s="111" customFormat="1" ht="12.75">
      <c r="C174" s="112" t="s">
        <v>306</v>
      </c>
      <c r="D174" s="112" t="s">
        <v>90</v>
      </c>
      <c r="E174" s="112" t="s">
        <v>307</v>
      </c>
    </row>
    <row r="175" spans="3:5" s="111" customFormat="1" ht="12.75">
      <c r="C175" s="111" t="s">
        <v>308</v>
      </c>
      <c r="D175" s="111" t="s">
        <v>111</v>
      </c>
      <c r="E175" s="111" t="s">
        <v>309</v>
      </c>
    </row>
    <row r="176" spans="3:5" s="111" customFormat="1" ht="12.75">
      <c r="C176" s="111" t="s">
        <v>310</v>
      </c>
      <c r="D176" s="111" t="s">
        <v>213</v>
      </c>
      <c r="E176" s="111" t="s">
        <v>103</v>
      </c>
    </row>
    <row r="177" spans="3:5" s="111" customFormat="1" ht="12.75">
      <c r="C177" s="111" t="s">
        <v>81</v>
      </c>
      <c r="D177" s="111" t="s">
        <v>311</v>
      </c>
      <c r="E177" s="111" t="s">
        <v>219</v>
      </c>
    </row>
    <row r="178" spans="3:5" s="111" customFormat="1" ht="12.75">
      <c r="C178" s="111" t="s">
        <v>312</v>
      </c>
      <c r="D178" s="111" t="s">
        <v>75</v>
      </c>
      <c r="E178" s="111" t="s">
        <v>219</v>
      </c>
    </row>
    <row r="179" spans="3:6" s="111" customFormat="1" ht="12.75">
      <c r="C179" s="111" t="s">
        <v>313</v>
      </c>
      <c r="D179" s="111" t="s">
        <v>156</v>
      </c>
      <c r="E179" s="111" t="s">
        <v>219</v>
      </c>
      <c r="F179" s="111" t="s">
        <v>2</v>
      </c>
    </row>
    <row r="180" spans="3:5" s="111" customFormat="1" ht="12.75">
      <c r="C180" s="111" t="s">
        <v>313</v>
      </c>
      <c r="D180" s="111" t="s">
        <v>156</v>
      </c>
      <c r="E180" s="111" t="s">
        <v>219</v>
      </c>
    </row>
    <row r="181" spans="3:5" s="111" customFormat="1" ht="12.75">
      <c r="C181" s="111" t="s">
        <v>314</v>
      </c>
      <c r="D181" s="111" t="s">
        <v>315</v>
      </c>
      <c r="E181" s="111" t="s">
        <v>316</v>
      </c>
    </row>
    <row r="182" spans="3:5" s="111" customFormat="1" ht="12.75">
      <c r="C182" s="111" t="s">
        <v>317</v>
      </c>
      <c r="D182" s="111" t="s">
        <v>318</v>
      </c>
      <c r="E182" s="111" t="s">
        <v>319</v>
      </c>
    </row>
    <row r="183" spans="3:5" s="111" customFormat="1" ht="12.75">
      <c r="C183" s="111" t="s">
        <v>320</v>
      </c>
      <c r="D183" s="111" t="s">
        <v>321</v>
      </c>
      <c r="E183" s="111" t="s">
        <v>322</v>
      </c>
    </row>
    <row r="184" spans="3:5" s="111" customFormat="1" ht="12.75">
      <c r="C184" s="111" t="s">
        <v>323</v>
      </c>
      <c r="D184" s="111" t="s">
        <v>185</v>
      </c>
      <c r="E184" s="111" t="s">
        <v>105</v>
      </c>
    </row>
    <row r="185" spans="3:5" s="111" customFormat="1" ht="12.75">
      <c r="C185" s="111" t="s">
        <v>324</v>
      </c>
      <c r="D185" s="111" t="s">
        <v>95</v>
      </c>
      <c r="E185" s="111" t="s">
        <v>139</v>
      </c>
    </row>
    <row r="186" spans="3:5" s="111" customFormat="1" ht="12.75">
      <c r="C186" s="112" t="s">
        <v>324</v>
      </c>
      <c r="D186" s="112" t="s">
        <v>95</v>
      </c>
      <c r="E186" s="112" t="s">
        <v>325</v>
      </c>
    </row>
    <row r="187" spans="3:5" s="111" customFormat="1" ht="12.75">
      <c r="C187" s="112" t="s">
        <v>326</v>
      </c>
      <c r="D187" s="112" t="s">
        <v>90</v>
      </c>
      <c r="E187" s="112" t="s">
        <v>91</v>
      </c>
    </row>
    <row r="188" spans="3:5" s="111" customFormat="1" ht="12.75">
      <c r="C188" s="112" t="s">
        <v>327</v>
      </c>
      <c r="D188" s="112" t="s">
        <v>321</v>
      </c>
      <c r="E188" s="112" t="s">
        <v>328</v>
      </c>
    </row>
    <row r="189" spans="3:5" s="111" customFormat="1" ht="12.75">
      <c r="C189" s="112" t="s">
        <v>329</v>
      </c>
      <c r="D189" s="112" t="s">
        <v>185</v>
      </c>
      <c r="E189" s="112" t="s">
        <v>96</v>
      </c>
    </row>
    <row r="190" spans="3:5" s="111" customFormat="1" ht="12.75">
      <c r="C190" s="112" t="s">
        <v>330</v>
      </c>
      <c r="D190" s="112" t="s">
        <v>331</v>
      </c>
      <c r="E190" s="112" t="s">
        <v>91</v>
      </c>
    </row>
    <row r="191" spans="3:5" s="111" customFormat="1" ht="12.75">
      <c r="C191" s="111" t="s">
        <v>332</v>
      </c>
      <c r="D191" s="111" t="s">
        <v>298</v>
      </c>
      <c r="E191" s="111" t="s">
        <v>333</v>
      </c>
    </row>
    <row r="192" spans="3:5" s="111" customFormat="1" ht="12.75">
      <c r="C192" s="111" t="s">
        <v>334</v>
      </c>
      <c r="D192" s="111" t="s">
        <v>90</v>
      </c>
      <c r="E192" s="111" t="s">
        <v>335</v>
      </c>
    </row>
    <row r="193" spans="3:5" s="111" customFormat="1" ht="12.75">
      <c r="C193" s="111" t="s">
        <v>336</v>
      </c>
      <c r="D193" s="111" t="s">
        <v>337</v>
      </c>
      <c r="E193" s="111" t="s">
        <v>338</v>
      </c>
    </row>
    <row r="194" spans="3:5" s="111" customFormat="1" ht="12.75">
      <c r="C194" s="111" t="s">
        <v>339</v>
      </c>
      <c r="D194" s="111" t="s">
        <v>340</v>
      </c>
      <c r="E194" s="111" t="s">
        <v>61</v>
      </c>
    </row>
    <row r="195" spans="3:5" s="111" customFormat="1" ht="12.75">
      <c r="C195" s="111" t="s">
        <v>341</v>
      </c>
      <c r="D195" s="111" t="s">
        <v>342</v>
      </c>
      <c r="E195" s="111" t="s">
        <v>61</v>
      </c>
    </row>
    <row r="196" spans="3:5" s="111" customFormat="1" ht="12.75">
      <c r="C196" s="111" t="s">
        <v>341</v>
      </c>
      <c r="D196" s="111" t="s">
        <v>343</v>
      </c>
      <c r="E196" s="111" t="s">
        <v>61</v>
      </c>
    </row>
    <row r="197" spans="3:5" s="111" customFormat="1" ht="12.75">
      <c r="C197" s="112" t="s">
        <v>344</v>
      </c>
      <c r="D197" s="112" t="s">
        <v>90</v>
      </c>
      <c r="E197" s="112" t="s">
        <v>253</v>
      </c>
    </row>
    <row r="198" spans="3:5" s="111" customFormat="1" ht="12.75">
      <c r="C198" s="111" t="s">
        <v>345</v>
      </c>
      <c r="D198" s="111" t="s">
        <v>93</v>
      </c>
      <c r="E198" s="111" t="s">
        <v>346</v>
      </c>
    </row>
    <row r="199" spans="3:5" s="111" customFormat="1" ht="12.75">
      <c r="C199" s="112" t="s">
        <v>345</v>
      </c>
      <c r="D199" s="112" t="s">
        <v>111</v>
      </c>
      <c r="E199" s="112" t="s">
        <v>105</v>
      </c>
    </row>
    <row r="200" spans="3:5" s="111" customFormat="1" ht="12.75">
      <c r="C200" s="111" t="s">
        <v>347</v>
      </c>
      <c r="D200" s="111" t="s">
        <v>348</v>
      </c>
      <c r="E200" s="111" t="s">
        <v>61</v>
      </c>
    </row>
    <row r="201" spans="3:5" s="111" customFormat="1" ht="12.75">
      <c r="C201" s="111" t="s">
        <v>349</v>
      </c>
      <c r="D201" s="111" t="s">
        <v>85</v>
      </c>
      <c r="E201" s="111" t="s">
        <v>96</v>
      </c>
    </row>
    <row r="202" spans="3:5" s="111" customFormat="1" ht="12.75">
      <c r="C202" s="111" t="s">
        <v>350</v>
      </c>
      <c r="D202" s="111" t="s">
        <v>351</v>
      </c>
      <c r="E202" s="111" t="s">
        <v>352</v>
      </c>
    </row>
    <row r="203" spans="3:5" s="111" customFormat="1" ht="12.75">
      <c r="C203" s="111" t="s">
        <v>353</v>
      </c>
      <c r="D203" s="111" t="s">
        <v>144</v>
      </c>
      <c r="E203" s="111" t="s">
        <v>354</v>
      </c>
    </row>
    <row r="204" spans="3:5" s="111" customFormat="1" ht="12.75">
      <c r="C204" s="111" t="s">
        <v>355</v>
      </c>
      <c r="D204" s="111" t="s">
        <v>72</v>
      </c>
      <c r="E204" s="111" t="s">
        <v>356</v>
      </c>
    </row>
    <row r="205" spans="3:5" s="111" customFormat="1" ht="12.75">
      <c r="C205" s="111" t="s">
        <v>357</v>
      </c>
      <c r="D205" s="111" t="s">
        <v>72</v>
      </c>
      <c r="E205" s="111" t="s">
        <v>219</v>
      </c>
    </row>
    <row r="206" spans="3:5" s="111" customFormat="1" ht="12.75">
      <c r="C206" s="112" t="s">
        <v>358</v>
      </c>
      <c r="D206" s="112" t="s">
        <v>359</v>
      </c>
      <c r="E206" s="112" t="s">
        <v>360</v>
      </c>
    </row>
    <row r="207" spans="3:5" s="111" customFormat="1" ht="12.75">
      <c r="C207" s="111" t="s">
        <v>361</v>
      </c>
      <c r="D207" s="111" t="s">
        <v>362</v>
      </c>
      <c r="E207" s="111" t="s">
        <v>363</v>
      </c>
    </row>
    <row r="208" spans="3:6" s="111" customFormat="1" ht="12.75">
      <c r="C208" s="111" t="s">
        <v>364</v>
      </c>
      <c r="D208" s="111" t="s">
        <v>365</v>
      </c>
      <c r="E208" s="111" t="s">
        <v>366</v>
      </c>
      <c r="F208" s="111" t="s">
        <v>2</v>
      </c>
    </row>
    <row r="209" spans="3:5" s="111" customFormat="1" ht="12.75">
      <c r="C209" s="111" t="s">
        <v>367</v>
      </c>
      <c r="D209" s="111" t="s">
        <v>97</v>
      </c>
      <c r="E209" s="111" t="s">
        <v>368</v>
      </c>
    </row>
    <row r="210" spans="3:5" s="111" customFormat="1" ht="12.75">
      <c r="C210" s="111" t="s">
        <v>369</v>
      </c>
      <c r="D210" s="111" t="s">
        <v>90</v>
      </c>
      <c r="E210" s="111" t="s">
        <v>279</v>
      </c>
    </row>
    <row r="211" spans="3:6" s="111" customFormat="1" ht="12.75">
      <c r="C211" s="111" t="s">
        <v>370</v>
      </c>
      <c r="D211" s="111" t="s">
        <v>371</v>
      </c>
      <c r="E211" s="111" t="s">
        <v>372</v>
      </c>
      <c r="F211" s="111" t="s">
        <v>2</v>
      </c>
    </row>
    <row r="212" spans="3:6" s="111" customFormat="1" ht="12.75">
      <c r="C212" s="111" t="s">
        <v>370</v>
      </c>
      <c r="D212" s="111" t="s">
        <v>213</v>
      </c>
      <c r="E212" s="111" t="s">
        <v>373</v>
      </c>
      <c r="F212" s="111" t="s">
        <v>2</v>
      </c>
    </row>
    <row r="213" spans="3:5" s="111" customFormat="1" ht="12.75">
      <c r="C213" s="111" t="s">
        <v>374</v>
      </c>
      <c r="D213" s="111" t="s">
        <v>375</v>
      </c>
      <c r="E213" s="111" t="s">
        <v>61</v>
      </c>
    </row>
    <row r="214" spans="3:5" s="111" customFormat="1" ht="12.75">
      <c r="C214" s="112" t="s">
        <v>376</v>
      </c>
      <c r="D214" s="112" t="s">
        <v>144</v>
      </c>
      <c r="E214" s="112" t="s">
        <v>377</v>
      </c>
    </row>
    <row r="215" spans="3:5" s="111" customFormat="1" ht="12.75">
      <c r="C215" s="111" t="s">
        <v>378</v>
      </c>
      <c r="D215" s="111" t="s">
        <v>93</v>
      </c>
      <c r="E215" s="111" t="s">
        <v>61</v>
      </c>
    </row>
    <row r="216" spans="3:6" s="111" customFormat="1" ht="12.75">
      <c r="C216" s="111" t="s">
        <v>378</v>
      </c>
      <c r="D216" s="111" t="s">
        <v>141</v>
      </c>
      <c r="E216" s="111" t="s">
        <v>174</v>
      </c>
      <c r="F216" s="111" t="s">
        <v>2</v>
      </c>
    </row>
    <row r="217" spans="3:5" s="111" customFormat="1" ht="12.75">
      <c r="C217" s="111" t="s">
        <v>379</v>
      </c>
      <c r="D217" s="111" t="s">
        <v>283</v>
      </c>
      <c r="E217" s="111" t="s">
        <v>380</v>
      </c>
    </row>
    <row r="218" spans="3:5" s="111" customFormat="1" ht="12.75">
      <c r="C218" s="112" t="s">
        <v>381</v>
      </c>
      <c r="D218" s="112" t="s">
        <v>382</v>
      </c>
      <c r="E218" s="112" t="s">
        <v>105</v>
      </c>
    </row>
    <row r="219" spans="3:5" s="111" customFormat="1" ht="12.75">
      <c r="C219" s="111" t="s">
        <v>383</v>
      </c>
      <c r="D219" s="111" t="s">
        <v>185</v>
      </c>
      <c r="E219" s="111" t="s">
        <v>384</v>
      </c>
    </row>
    <row r="220" spans="3:5" s="111" customFormat="1" ht="12.75">
      <c r="C220" s="111" t="s">
        <v>385</v>
      </c>
      <c r="D220" s="111" t="s">
        <v>185</v>
      </c>
      <c r="E220" s="111" t="s">
        <v>103</v>
      </c>
    </row>
    <row r="221" spans="3:5" s="111" customFormat="1" ht="12.75">
      <c r="C221" s="111" t="s">
        <v>386</v>
      </c>
      <c r="D221" s="111" t="s">
        <v>185</v>
      </c>
      <c r="E221" s="111" t="s">
        <v>258</v>
      </c>
    </row>
    <row r="222" spans="3:5" s="111" customFormat="1" ht="12.75">
      <c r="C222" s="111" t="s">
        <v>387</v>
      </c>
      <c r="D222" s="111" t="s">
        <v>154</v>
      </c>
      <c r="E222" s="111" t="s">
        <v>388</v>
      </c>
    </row>
    <row r="223" spans="3:5" s="111" customFormat="1" ht="12.75">
      <c r="C223" s="111" t="s">
        <v>389</v>
      </c>
      <c r="D223" s="111" t="s">
        <v>90</v>
      </c>
      <c r="E223" s="111" t="s">
        <v>103</v>
      </c>
    </row>
    <row r="224" spans="3:5" s="111" customFormat="1" ht="12.75">
      <c r="C224" s="111" t="s">
        <v>390</v>
      </c>
      <c r="D224" s="111" t="s">
        <v>81</v>
      </c>
      <c r="E224" s="111" t="s">
        <v>103</v>
      </c>
    </row>
    <row r="225" spans="3:5" s="111" customFormat="1" ht="12.75">
      <c r="C225" s="111" t="s">
        <v>391</v>
      </c>
      <c r="D225" s="111" t="s">
        <v>348</v>
      </c>
      <c r="E225" s="111" t="s">
        <v>61</v>
      </c>
    </row>
    <row r="226" spans="3:5" s="111" customFormat="1" ht="12.75">
      <c r="C226" s="111" t="s">
        <v>392</v>
      </c>
      <c r="D226" s="111" t="s">
        <v>359</v>
      </c>
      <c r="E226" s="111" t="s">
        <v>103</v>
      </c>
    </row>
    <row r="227" spans="3:5" s="111" customFormat="1" ht="12.75">
      <c r="C227" s="111" t="s">
        <v>392</v>
      </c>
      <c r="D227" s="111" t="s">
        <v>359</v>
      </c>
      <c r="E227" s="111" t="s">
        <v>393</v>
      </c>
    </row>
    <row r="228" spans="3:5" s="111" customFormat="1" ht="12.75">
      <c r="C228" s="112" t="s">
        <v>394</v>
      </c>
      <c r="D228" s="112" t="s">
        <v>213</v>
      </c>
      <c r="E228" s="112" t="s">
        <v>196</v>
      </c>
    </row>
    <row r="229" spans="3:5" s="111" customFormat="1" ht="12.75">
      <c r="C229" s="111" t="s">
        <v>395</v>
      </c>
      <c r="D229" s="111" t="s">
        <v>396</v>
      </c>
      <c r="E229" s="111" t="s">
        <v>61</v>
      </c>
    </row>
    <row r="230" spans="3:5" s="111" customFormat="1" ht="12.75">
      <c r="C230" s="112" t="s">
        <v>397</v>
      </c>
      <c r="D230" s="112" t="s">
        <v>144</v>
      </c>
      <c r="E230" s="112" t="s">
        <v>126</v>
      </c>
    </row>
    <row r="231" spans="3:5" s="111" customFormat="1" ht="12.75">
      <c r="C231" s="111" t="s">
        <v>398</v>
      </c>
      <c r="D231" s="111" t="s">
        <v>141</v>
      </c>
      <c r="E231" s="111" t="s">
        <v>61</v>
      </c>
    </row>
    <row r="232" spans="3:5" s="111" customFormat="1" ht="12.75">
      <c r="C232" s="111" t="s">
        <v>399</v>
      </c>
      <c r="D232" s="111" t="s">
        <v>95</v>
      </c>
      <c r="E232" s="111" t="s">
        <v>400</v>
      </c>
    </row>
    <row r="233" spans="3:5" s="111" customFormat="1" ht="12.75">
      <c r="C233" s="111" t="s">
        <v>401</v>
      </c>
      <c r="D233" s="111" t="s">
        <v>402</v>
      </c>
      <c r="E233" s="111" t="s">
        <v>403</v>
      </c>
    </row>
    <row r="234" spans="3:5" s="111" customFormat="1" ht="12.75">
      <c r="C234" s="111" t="s">
        <v>401</v>
      </c>
      <c r="D234" s="111" t="s">
        <v>404</v>
      </c>
      <c r="E234" s="111" t="s">
        <v>403</v>
      </c>
    </row>
    <row r="235" spans="3:5" s="111" customFormat="1" ht="12.75">
      <c r="C235" s="111" t="s">
        <v>405</v>
      </c>
      <c r="D235" s="111" t="s">
        <v>213</v>
      </c>
      <c r="E235" s="111" t="s">
        <v>61</v>
      </c>
    </row>
    <row r="236" spans="3:5" s="111" customFormat="1" ht="12.75">
      <c r="C236" s="111" t="s">
        <v>406</v>
      </c>
      <c r="D236" s="111" t="s">
        <v>407</v>
      </c>
      <c r="E236" s="111" t="s">
        <v>91</v>
      </c>
    </row>
    <row r="237" spans="3:5" s="111" customFormat="1" ht="12.75">
      <c r="C237" s="111" t="s">
        <v>408</v>
      </c>
      <c r="D237" s="111" t="s">
        <v>117</v>
      </c>
      <c r="E237" s="111" t="s">
        <v>61</v>
      </c>
    </row>
    <row r="238" spans="3:5" s="111" customFormat="1" ht="12.75">
      <c r="C238" s="111" t="s">
        <v>409</v>
      </c>
      <c r="D238" s="111" t="s">
        <v>97</v>
      </c>
      <c r="E238" s="111" t="s">
        <v>61</v>
      </c>
    </row>
    <row r="239" spans="3:5" s="111" customFormat="1" ht="12.75">
      <c r="C239" s="111" t="s">
        <v>410</v>
      </c>
      <c r="D239" s="111" t="s">
        <v>343</v>
      </c>
      <c r="E239" s="111" t="s">
        <v>61</v>
      </c>
    </row>
    <row r="240" spans="3:5" s="111" customFormat="1" ht="12.75">
      <c r="C240" s="111" t="s">
        <v>411</v>
      </c>
      <c r="D240" s="111" t="s">
        <v>64</v>
      </c>
      <c r="E240" s="111" t="s">
        <v>412</v>
      </c>
    </row>
    <row r="241" spans="3:5" s="111" customFormat="1" ht="12.75">
      <c r="C241" s="111" t="s">
        <v>413</v>
      </c>
      <c r="D241" s="111" t="s">
        <v>201</v>
      </c>
      <c r="E241" s="111" t="s">
        <v>363</v>
      </c>
    </row>
    <row r="242" spans="3:5" s="111" customFormat="1" ht="12.75">
      <c r="C242" s="111" t="s">
        <v>414</v>
      </c>
      <c r="D242" s="111" t="s">
        <v>120</v>
      </c>
      <c r="E242" s="111" t="s">
        <v>352</v>
      </c>
    </row>
    <row r="243" spans="3:5" s="111" customFormat="1" ht="12.75">
      <c r="C243" s="111" t="s">
        <v>415</v>
      </c>
      <c r="D243" s="111" t="s">
        <v>396</v>
      </c>
      <c r="E243" s="111" t="s">
        <v>352</v>
      </c>
    </row>
    <row r="244" spans="3:5" s="111" customFormat="1" ht="12.75">
      <c r="C244" s="111" t="s">
        <v>416</v>
      </c>
      <c r="D244" s="111" t="s">
        <v>97</v>
      </c>
      <c r="E244" s="111" t="s">
        <v>417</v>
      </c>
    </row>
    <row r="245" spans="3:5" s="111" customFormat="1" ht="12.75">
      <c r="C245" s="111" t="s">
        <v>418</v>
      </c>
      <c r="D245" s="111" t="s">
        <v>419</v>
      </c>
      <c r="E245" s="111" t="s">
        <v>420</v>
      </c>
    </row>
    <row r="246" spans="3:5" s="111" customFormat="1" ht="12.75">
      <c r="C246" s="111" t="s">
        <v>421</v>
      </c>
      <c r="D246" s="111" t="s">
        <v>141</v>
      </c>
      <c r="E246" s="111" t="s">
        <v>335</v>
      </c>
    </row>
    <row r="247" spans="3:6" s="111" customFormat="1" ht="12.75">
      <c r="C247" s="111" t="s">
        <v>422</v>
      </c>
      <c r="D247" s="111" t="s">
        <v>321</v>
      </c>
      <c r="E247" s="111" t="s">
        <v>103</v>
      </c>
      <c r="F247" s="111" t="s">
        <v>2</v>
      </c>
    </row>
    <row r="248" spans="3:5" s="111" customFormat="1" ht="12.75">
      <c r="C248" s="111" t="s">
        <v>422</v>
      </c>
      <c r="D248" s="111" t="s">
        <v>72</v>
      </c>
      <c r="E248" s="111" t="s">
        <v>103</v>
      </c>
    </row>
    <row r="249" spans="3:5" s="111" customFormat="1" ht="12.75">
      <c r="C249" s="111" t="s">
        <v>422</v>
      </c>
      <c r="D249" s="111" t="s">
        <v>153</v>
      </c>
      <c r="E249" s="111" t="s">
        <v>61</v>
      </c>
    </row>
    <row r="250" spans="3:5" s="111" customFormat="1" ht="12.75">
      <c r="C250" s="111" t="s">
        <v>423</v>
      </c>
      <c r="D250" s="111" t="s">
        <v>128</v>
      </c>
      <c r="E250" s="111" t="s">
        <v>103</v>
      </c>
    </row>
    <row r="251" spans="3:5" s="111" customFormat="1" ht="12.75">
      <c r="C251" s="111" t="s">
        <v>424</v>
      </c>
      <c r="D251" s="111" t="s">
        <v>425</v>
      </c>
      <c r="E251" s="111" t="s">
        <v>307</v>
      </c>
    </row>
    <row r="252" spans="3:5" s="111" customFormat="1" ht="12.75">
      <c r="C252" s="111" t="s">
        <v>426</v>
      </c>
      <c r="D252" s="111" t="s">
        <v>81</v>
      </c>
      <c r="E252" s="111" t="s">
        <v>427</v>
      </c>
    </row>
    <row r="253" spans="3:5" s="111" customFormat="1" ht="12.75">
      <c r="C253" s="111" t="s">
        <v>428</v>
      </c>
      <c r="D253" s="111" t="s">
        <v>429</v>
      </c>
      <c r="E253" s="111" t="s">
        <v>307</v>
      </c>
    </row>
    <row r="254" spans="3:5" s="111" customFormat="1" ht="12.75">
      <c r="C254" s="111" t="s">
        <v>430</v>
      </c>
      <c r="D254" s="111" t="s">
        <v>72</v>
      </c>
      <c r="E254" s="111" t="s">
        <v>2</v>
      </c>
    </row>
    <row r="255" spans="3:5" s="111" customFormat="1" ht="12.75">
      <c r="C255" s="112" t="s">
        <v>431</v>
      </c>
      <c r="D255" s="112" t="s">
        <v>337</v>
      </c>
      <c r="E255" s="112" t="s">
        <v>432</v>
      </c>
    </row>
    <row r="256" spans="3:5" s="111" customFormat="1" ht="12.75">
      <c r="C256" s="111" t="s">
        <v>433</v>
      </c>
      <c r="D256" s="111" t="s">
        <v>93</v>
      </c>
      <c r="E256" s="111" t="s">
        <v>61</v>
      </c>
    </row>
    <row r="257" spans="3:5" s="111" customFormat="1" ht="12.75">
      <c r="C257" s="111" t="s">
        <v>433</v>
      </c>
      <c r="D257" s="111" t="s">
        <v>434</v>
      </c>
      <c r="E257" s="111" t="s">
        <v>61</v>
      </c>
    </row>
    <row r="258" spans="3:6" s="111" customFormat="1" ht="12.75">
      <c r="C258" s="111" t="s">
        <v>435</v>
      </c>
      <c r="D258" s="111" t="s">
        <v>64</v>
      </c>
      <c r="E258" s="111" t="s">
        <v>436</v>
      </c>
      <c r="F258" s="111" t="s">
        <v>2</v>
      </c>
    </row>
    <row r="259" spans="3:5" s="111" customFormat="1" ht="12.75">
      <c r="C259" s="111" t="s">
        <v>437</v>
      </c>
      <c r="D259" s="111" t="s">
        <v>95</v>
      </c>
      <c r="E259" s="111" t="s">
        <v>438</v>
      </c>
    </row>
    <row r="260" spans="3:5" s="111" customFormat="1" ht="12.75">
      <c r="C260" s="111" t="s">
        <v>439</v>
      </c>
      <c r="D260" s="111" t="s">
        <v>371</v>
      </c>
      <c r="E260" s="111" t="s">
        <v>440</v>
      </c>
    </row>
    <row r="261" spans="3:5" s="111" customFormat="1" ht="12.75">
      <c r="C261" s="111" t="s">
        <v>441</v>
      </c>
      <c r="D261" s="111" t="s">
        <v>442</v>
      </c>
      <c r="E261" s="111" t="s">
        <v>61</v>
      </c>
    </row>
    <row r="262" spans="3:5" s="111" customFormat="1" ht="12.75">
      <c r="C262" s="112" t="s">
        <v>443</v>
      </c>
      <c r="D262" s="112" t="s">
        <v>154</v>
      </c>
      <c r="E262" s="112" t="s">
        <v>444</v>
      </c>
    </row>
    <row r="263" spans="3:5" s="111" customFormat="1" ht="12.75">
      <c r="C263" s="111" t="s">
        <v>445</v>
      </c>
      <c r="D263" s="111" t="s">
        <v>72</v>
      </c>
      <c r="E263" s="111" t="s">
        <v>446</v>
      </c>
    </row>
    <row r="264" spans="3:5" s="111" customFormat="1" ht="12.75">
      <c r="C264" s="111" t="s">
        <v>447</v>
      </c>
      <c r="D264" s="111" t="s">
        <v>448</v>
      </c>
      <c r="E264" s="111" t="s">
        <v>449</v>
      </c>
    </row>
    <row r="265" spans="3:5" s="111" customFormat="1" ht="12.75">
      <c r="C265" s="111" t="s">
        <v>450</v>
      </c>
      <c r="D265" s="111" t="s">
        <v>72</v>
      </c>
      <c r="E265" s="111" t="s">
        <v>91</v>
      </c>
    </row>
    <row r="266" spans="3:6" s="111" customFormat="1" ht="12.75">
      <c r="C266" s="111" t="s">
        <v>451</v>
      </c>
      <c r="D266" s="111" t="s">
        <v>75</v>
      </c>
      <c r="E266" s="111" t="s">
        <v>452</v>
      </c>
      <c r="F266" s="111" t="s">
        <v>2</v>
      </c>
    </row>
    <row r="267" spans="3:5" s="111" customFormat="1" ht="12.75">
      <c r="C267" s="112" t="s">
        <v>453</v>
      </c>
      <c r="D267" s="112" t="s">
        <v>144</v>
      </c>
      <c r="E267" s="112" t="s">
        <v>253</v>
      </c>
    </row>
    <row r="268" spans="3:5" s="111" customFormat="1" ht="12.75">
      <c r="C268" s="111" t="s">
        <v>454</v>
      </c>
      <c r="D268" s="111" t="s">
        <v>85</v>
      </c>
      <c r="E268" s="111" t="s">
        <v>165</v>
      </c>
    </row>
    <row r="269" spans="3:5" s="111" customFormat="1" ht="12.75">
      <c r="C269" s="111" t="s">
        <v>455</v>
      </c>
      <c r="D269" s="111" t="s">
        <v>120</v>
      </c>
      <c r="E269" s="111" t="s">
        <v>456</v>
      </c>
    </row>
    <row r="270" spans="3:5" s="111" customFormat="1" ht="12.75">
      <c r="C270" s="111" t="s">
        <v>457</v>
      </c>
      <c r="D270" s="111" t="s">
        <v>201</v>
      </c>
      <c r="E270" s="111" t="s">
        <v>458</v>
      </c>
    </row>
    <row r="271" spans="3:5" s="111" customFormat="1" ht="12.75">
      <c r="C271" s="111" t="s">
        <v>459</v>
      </c>
      <c r="D271" s="111" t="s">
        <v>298</v>
      </c>
      <c r="E271" s="111" t="s">
        <v>460</v>
      </c>
    </row>
    <row r="272" spans="3:5" s="111" customFormat="1" ht="12.75">
      <c r="C272" s="111" t="s">
        <v>459</v>
      </c>
      <c r="D272" s="111" t="s">
        <v>97</v>
      </c>
      <c r="E272" s="111" t="s">
        <v>461</v>
      </c>
    </row>
    <row r="273" spans="3:5" s="111" customFormat="1" ht="12.75">
      <c r="C273" s="111" t="s">
        <v>462</v>
      </c>
      <c r="D273" s="111" t="s">
        <v>434</v>
      </c>
      <c r="E273" s="111" t="s">
        <v>463</v>
      </c>
    </row>
    <row r="274" spans="3:5" s="111" customFormat="1" ht="12.75">
      <c r="C274" s="111" t="s">
        <v>464</v>
      </c>
      <c r="D274" s="111" t="s">
        <v>434</v>
      </c>
      <c r="E274" s="111" t="s">
        <v>465</v>
      </c>
    </row>
    <row r="275" spans="3:5" s="111" customFormat="1" ht="12.75">
      <c r="C275" s="112" t="s">
        <v>466</v>
      </c>
      <c r="D275" s="112" t="s">
        <v>102</v>
      </c>
      <c r="E275" s="112" t="s">
        <v>467</v>
      </c>
    </row>
    <row r="276" spans="3:5" s="111" customFormat="1" ht="12.75">
      <c r="C276" s="111" t="s">
        <v>468</v>
      </c>
      <c r="D276" s="111" t="s">
        <v>469</v>
      </c>
      <c r="E276" s="111" t="s">
        <v>61</v>
      </c>
    </row>
    <row r="277" spans="3:5" s="111" customFormat="1" ht="12.75">
      <c r="C277" s="111" t="s">
        <v>470</v>
      </c>
      <c r="D277" s="111" t="s">
        <v>81</v>
      </c>
      <c r="E277" s="111" t="s">
        <v>61</v>
      </c>
    </row>
    <row r="278" spans="3:5" s="111" customFormat="1" ht="12.75">
      <c r="C278" s="111" t="s">
        <v>470</v>
      </c>
      <c r="D278" s="111" t="s">
        <v>144</v>
      </c>
      <c r="E278" s="111" t="s">
        <v>61</v>
      </c>
    </row>
    <row r="279" spans="3:5" s="111" customFormat="1" ht="12.75">
      <c r="C279" s="112" t="s">
        <v>471</v>
      </c>
      <c r="D279" s="112" t="s">
        <v>154</v>
      </c>
      <c r="E279" s="112" t="s">
        <v>472</v>
      </c>
    </row>
    <row r="280" spans="3:5" s="111" customFormat="1" ht="12.75">
      <c r="C280" s="111" t="s">
        <v>473</v>
      </c>
      <c r="D280" s="111" t="s">
        <v>429</v>
      </c>
      <c r="E280" s="111" t="s">
        <v>474</v>
      </c>
    </row>
    <row r="281" spans="3:5" s="111" customFormat="1" ht="12.75">
      <c r="C281" s="111" t="s">
        <v>473</v>
      </c>
      <c r="D281" s="111" t="s">
        <v>196</v>
      </c>
      <c r="E281" s="111" t="s">
        <v>474</v>
      </c>
    </row>
    <row r="282" spans="3:6" s="111" customFormat="1" ht="12.75">
      <c r="C282" s="111" t="s">
        <v>475</v>
      </c>
      <c r="D282" s="111" t="s">
        <v>102</v>
      </c>
      <c r="E282" s="111" t="s">
        <v>131</v>
      </c>
      <c r="F282" s="111" t="s">
        <v>2</v>
      </c>
    </row>
    <row r="283" spans="3:5" s="111" customFormat="1" ht="12.75">
      <c r="C283" s="111" t="s">
        <v>476</v>
      </c>
      <c r="D283" s="111" t="s">
        <v>72</v>
      </c>
      <c r="E283" s="111" t="s">
        <v>61</v>
      </c>
    </row>
    <row r="284" spans="3:5" s="111" customFormat="1" ht="12.75">
      <c r="C284" s="111" t="s">
        <v>477</v>
      </c>
      <c r="D284" s="111" t="s">
        <v>283</v>
      </c>
      <c r="E284" s="111" t="s">
        <v>478</v>
      </c>
    </row>
    <row r="285" spans="3:5" s="111" customFormat="1" ht="12.75">
      <c r="C285" s="111" t="s">
        <v>115</v>
      </c>
      <c r="D285" s="111" t="s">
        <v>97</v>
      </c>
      <c r="E285" s="111" t="s">
        <v>479</v>
      </c>
    </row>
    <row r="286" spans="3:5" s="111" customFormat="1" ht="12.75">
      <c r="C286" s="111" t="s">
        <v>115</v>
      </c>
      <c r="D286" s="111" t="s">
        <v>185</v>
      </c>
      <c r="E286" s="111" t="s">
        <v>61</v>
      </c>
    </row>
    <row r="287" spans="3:5" s="111" customFormat="1" ht="12.75">
      <c r="C287" s="111" t="s">
        <v>480</v>
      </c>
      <c r="D287" s="111" t="s">
        <v>481</v>
      </c>
      <c r="E287" s="111" t="s">
        <v>2</v>
      </c>
    </row>
    <row r="288" spans="3:5" s="111" customFormat="1" ht="12.75">
      <c r="C288" s="111" t="s">
        <v>482</v>
      </c>
      <c r="D288" s="111" t="s">
        <v>93</v>
      </c>
      <c r="E288" s="111" t="s">
        <v>61</v>
      </c>
    </row>
    <row r="289" spans="3:5" s="111" customFormat="1" ht="12.75">
      <c r="C289" s="111" t="s">
        <v>483</v>
      </c>
      <c r="D289" s="111" t="s">
        <v>288</v>
      </c>
      <c r="E289" s="111" t="s">
        <v>484</v>
      </c>
    </row>
    <row r="290" spans="3:5" s="111" customFormat="1" ht="12.75">
      <c r="C290" s="111" t="s">
        <v>485</v>
      </c>
      <c r="D290" s="111" t="s">
        <v>95</v>
      </c>
      <c r="E290" s="111" t="s">
        <v>486</v>
      </c>
    </row>
    <row r="291" spans="3:5" s="111" customFormat="1" ht="12.75">
      <c r="C291" s="111" t="s">
        <v>487</v>
      </c>
      <c r="D291" s="111" t="s">
        <v>85</v>
      </c>
      <c r="E291" s="111" t="s">
        <v>488</v>
      </c>
    </row>
    <row r="292" spans="3:5" ht="12.75">
      <c r="C292" s="113"/>
      <c r="D292" s="113"/>
      <c r="E292" s="113"/>
    </row>
  </sheetData>
  <sheetProtection selectLockedCells="1" selectUnlockedCells="1"/>
  <printOptions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8"/>
  <sheetViews>
    <sheetView view="pageBreakPreview" zoomScale="90" zoomScaleNormal="90" zoomScaleSheetLayoutView="90" workbookViewId="0" topLeftCell="A1">
      <selection activeCell="H14" sqref="H14"/>
    </sheetView>
  </sheetViews>
  <sheetFormatPr defaultColWidth="12.00390625" defaultRowHeight="12.75"/>
  <cols>
    <col min="1" max="1" width="13.50390625" style="0" customWidth="1"/>
    <col min="2" max="2" width="11.625" style="0" customWidth="1"/>
    <col min="3" max="3" width="17.75390625" style="0" customWidth="1"/>
    <col min="4" max="4" width="7.25390625" style="0" customWidth="1"/>
    <col min="5" max="5" width="5.625" style="0" customWidth="1"/>
    <col min="6" max="6" width="6.875" style="0" customWidth="1"/>
    <col min="7" max="7" width="6.375" style="0" customWidth="1"/>
    <col min="8" max="8" width="8.25390625" style="0" customWidth="1"/>
    <col min="9" max="9" width="13.75390625" style="0" customWidth="1"/>
    <col min="10" max="16384" width="11.625" style="0" customWidth="1"/>
  </cols>
  <sheetData>
    <row r="1" spans="1:10" ht="12.75">
      <c r="A1" s="51" t="str">
        <f>'Zadani_bezcu HZ + P'!B1</f>
        <v>10.z. ZBP – 25.04.2015 „BĚH GRÁNICEMI O POHÁR STAROSTY MĚSTA ZNOJMA“ </v>
      </c>
      <c r="B1" s="51"/>
      <c r="C1" s="51"/>
      <c r="D1" s="51"/>
      <c r="E1" s="51"/>
      <c r="F1" s="51"/>
      <c r="G1" s="51"/>
      <c r="H1" s="51"/>
      <c r="I1" s="51"/>
      <c r="J1" s="51"/>
    </row>
    <row r="2" spans="3:4" ht="12.75">
      <c r="C2" s="74" t="s">
        <v>489</v>
      </c>
      <c r="D2" t="s">
        <v>490</v>
      </c>
    </row>
    <row r="3" spans="1:10" ht="12.75">
      <c r="A3" s="75" t="s">
        <v>55</v>
      </c>
      <c r="B3" s="76" t="s">
        <v>5</v>
      </c>
      <c r="C3" s="76" t="s">
        <v>491</v>
      </c>
      <c r="D3" s="114" t="s">
        <v>492</v>
      </c>
      <c r="E3" s="114" t="s">
        <v>493</v>
      </c>
      <c r="F3" s="114" t="s">
        <v>494</v>
      </c>
      <c r="G3" s="114" t="s">
        <v>495</v>
      </c>
      <c r="H3" s="114" t="s">
        <v>496</v>
      </c>
      <c r="I3" s="114" t="s">
        <v>497</v>
      </c>
      <c r="J3" t="s">
        <v>498</v>
      </c>
    </row>
    <row r="4" spans="1:8" ht="12.75">
      <c r="A4" s="26">
        <f>ROW(C1)</f>
        <v>1</v>
      </c>
      <c r="B4" s="77" t="s">
        <v>2</v>
      </c>
      <c r="C4" s="115">
        <f>TIME(F4,G4,H4+(I4/1000))</f>
        <v>0</v>
      </c>
      <c r="F4">
        <v>0</v>
      </c>
      <c r="G4">
        <v>0</v>
      </c>
      <c r="H4">
        <v>0</v>
      </c>
    </row>
    <row r="5" spans="1:8" ht="12.75">
      <c r="A5" s="26">
        <f>ROW(C2)</f>
        <v>2</v>
      </c>
      <c r="B5" s="77"/>
      <c r="C5" s="115">
        <f>TIME(F5,G5,H5+(I5/1000))</f>
        <v>0</v>
      </c>
      <c r="F5">
        <v>0</v>
      </c>
      <c r="G5">
        <v>0</v>
      </c>
      <c r="H5">
        <v>0</v>
      </c>
    </row>
    <row r="6" spans="1:9" ht="12.75">
      <c r="A6" s="26">
        <f>ROW(C3)</f>
        <v>3</v>
      </c>
      <c r="B6" s="77"/>
      <c r="C6" s="115">
        <f>TIME(F6,G6,H6+(I6/1000))</f>
        <v>0</v>
      </c>
      <c r="D6" s="114"/>
      <c r="E6" s="114"/>
      <c r="F6">
        <v>0</v>
      </c>
      <c r="G6">
        <v>0</v>
      </c>
      <c r="H6">
        <v>0</v>
      </c>
      <c r="I6" s="114"/>
    </row>
    <row r="7" spans="1:8" ht="12.75">
      <c r="A7" s="26">
        <f>ROW(C4)</f>
        <v>4</v>
      </c>
      <c r="B7" s="77"/>
      <c r="C7" s="115">
        <f>TIME(F7,G7,H7+(I7/1000))</f>
        <v>0</v>
      </c>
      <c r="F7">
        <v>0</v>
      </c>
      <c r="G7">
        <v>0</v>
      </c>
      <c r="H7">
        <v>0</v>
      </c>
    </row>
    <row r="8" spans="1:8" ht="12.75">
      <c r="A8" s="26">
        <f>ROW(C5)</f>
        <v>5</v>
      </c>
      <c r="B8" s="77"/>
      <c r="C8" s="115">
        <f>TIME(F8,G8,H8+(I8/1000))</f>
        <v>0</v>
      </c>
      <c r="F8">
        <v>0</v>
      </c>
      <c r="G8">
        <v>0</v>
      </c>
      <c r="H8">
        <v>0</v>
      </c>
    </row>
    <row r="9" spans="1:8" ht="12.75">
      <c r="A9" s="26">
        <f>ROW(C6)</f>
        <v>6</v>
      </c>
      <c r="B9" s="77"/>
      <c r="C9" s="115">
        <f>TIME(F9,G9,H9+(I9/1000))</f>
        <v>0</v>
      </c>
      <c r="F9">
        <v>0</v>
      </c>
      <c r="G9">
        <v>0</v>
      </c>
      <c r="H9">
        <v>0</v>
      </c>
    </row>
    <row r="10" spans="1:8" ht="12.75">
      <c r="A10" s="26">
        <f>ROW(C7)</f>
        <v>7</v>
      </c>
      <c r="B10" s="77"/>
      <c r="C10" s="115">
        <f>TIME(F10,G10,H10+(I10/1000))</f>
        <v>0</v>
      </c>
      <c r="F10">
        <v>0</v>
      </c>
      <c r="G10">
        <v>0</v>
      </c>
      <c r="H10">
        <v>0</v>
      </c>
    </row>
    <row r="11" spans="1:9" ht="12.75">
      <c r="A11" s="26">
        <f>ROW(C8)</f>
        <v>8</v>
      </c>
      <c r="B11" s="77"/>
      <c r="C11" s="115">
        <f>TIME(F11,G11,H11+(I11/1000))</f>
        <v>0</v>
      </c>
      <c r="D11" s="114"/>
      <c r="E11" s="114"/>
      <c r="F11">
        <v>0</v>
      </c>
      <c r="G11">
        <v>0</v>
      </c>
      <c r="H11">
        <v>0</v>
      </c>
      <c r="I11" s="114"/>
    </row>
    <row r="12" spans="1:9" ht="12.75">
      <c r="A12" s="26">
        <f>ROW(C9)</f>
        <v>9</v>
      </c>
      <c r="B12" s="77"/>
      <c r="C12" s="115">
        <f>TIME(F12,G12,H12+(I12/1000))</f>
        <v>0</v>
      </c>
      <c r="D12" s="114"/>
      <c r="E12" s="114"/>
      <c r="F12">
        <v>0</v>
      </c>
      <c r="G12">
        <v>0</v>
      </c>
      <c r="H12">
        <v>0</v>
      </c>
      <c r="I12" s="114"/>
    </row>
    <row r="13" spans="1:8" ht="12.75">
      <c r="A13" s="26">
        <f>ROW(C10)</f>
        <v>10</v>
      </c>
      <c r="B13" s="77"/>
      <c r="C13" s="115">
        <f>TIME(F13,G13,H13+(I13/1000))</f>
        <v>0</v>
      </c>
      <c r="F13">
        <v>0</v>
      </c>
      <c r="G13">
        <v>0</v>
      </c>
      <c r="H13">
        <v>0</v>
      </c>
    </row>
    <row r="14" spans="1:9" ht="12.75">
      <c r="A14" s="26">
        <f>ROW(C11)</f>
        <v>11</v>
      </c>
      <c r="B14" s="77"/>
      <c r="C14" s="115">
        <f>TIME(F14,G14,H14+(I14/1000))</f>
        <v>0</v>
      </c>
      <c r="D14" s="114"/>
      <c r="E14" s="114"/>
      <c r="F14">
        <v>0</v>
      </c>
      <c r="G14">
        <v>0</v>
      </c>
      <c r="H14">
        <v>0</v>
      </c>
      <c r="I14" s="114"/>
    </row>
    <row r="15" spans="1:8" ht="12.75">
      <c r="A15" s="26">
        <f>ROW(C12)</f>
        <v>12</v>
      </c>
      <c r="B15" s="77"/>
      <c r="C15" s="115">
        <f>TIME(F15,G15,H15+(I15/1000))</f>
        <v>0</v>
      </c>
      <c r="F15">
        <v>0</v>
      </c>
      <c r="G15">
        <v>0</v>
      </c>
      <c r="H15">
        <v>0</v>
      </c>
    </row>
    <row r="16" spans="1:8" ht="12.75">
      <c r="A16" s="26">
        <f>ROW(C13)</f>
        <v>13</v>
      </c>
      <c r="B16" s="77"/>
      <c r="C16" s="115">
        <f>TIME(F16,G16,H16+(I16/1000))</f>
        <v>0</v>
      </c>
      <c r="F16">
        <v>0</v>
      </c>
      <c r="G16">
        <v>0</v>
      </c>
      <c r="H16">
        <v>0</v>
      </c>
    </row>
    <row r="17" spans="1:9" ht="12.75">
      <c r="A17" s="26">
        <f>ROW(C14)</f>
        <v>14</v>
      </c>
      <c r="B17" s="77"/>
      <c r="C17" s="115">
        <f>TIME(F17,G17,H17+(I17/1000))</f>
        <v>0</v>
      </c>
      <c r="D17" s="114"/>
      <c r="E17" s="114"/>
      <c r="F17">
        <v>0</v>
      </c>
      <c r="G17">
        <v>0</v>
      </c>
      <c r="H17">
        <v>0</v>
      </c>
      <c r="I17" s="114"/>
    </row>
    <row r="18" spans="1:9" ht="12.75">
      <c r="A18" s="26">
        <f>ROW(C15)</f>
        <v>15</v>
      </c>
      <c r="B18" s="77"/>
      <c r="C18" s="115">
        <f>TIME(F18,G18,H18+(I18/1000))</f>
        <v>0</v>
      </c>
      <c r="D18" s="114"/>
      <c r="E18" s="114"/>
      <c r="F18">
        <v>0</v>
      </c>
      <c r="G18">
        <v>0</v>
      </c>
      <c r="H18">
        <v>0</v>
      </c>
      <c r="I18" s="114"/>
    </row>
    <row r="19" spans="1:9" ht="12.75">
      <c r="A19" s="26">
        <f>ROW(C16)</f>
        <v>16</v>
      </c>
      <c r="B19" s="77"/>
      <c r="C19" s="115">
        <f>TIME(F19,G19,H19+(I19/1000))</f>
        <v>0</v>
      </c>
      <c r="D19" s="114"/>
      <c r="E19" s="114"/>
      <c r="F19">
        <v>0</v>
      </c>
      <c r="G19">
        <v>0</v>
      </c>
      <c r="H19">
        <v>0</v>
      </c>
      <c r="I19" s="114"/>
    </row>
    <row r="20" spans="1:8" ht="12.75">
      <c r="A20" s="26">
        <f>ROW(C17)</f>
        <v>17</v>
      </c>
      <c r="B20" s="77"/>
      <c r="C20" s="115">
        <f>TIME(F20,G20,H20+(I20/1000))</f>
        <v>0</v>
      </c>
      <c r="F20">
        <v>0</v>
      </c>
      <c r="G20">
        <v>0</v>
      </c>
      <c r="H20">
        <v>0</v>
      </c>
    </row>
    <row r="21" spans="1:8" ht="12.75">
      <c r="A21" s="26">
        <f>ROW(C18)</f>
        <v>18</v>
      </c>
      <c r="B21" s="77"/>
      <c r="C21" s="115">
        <f>TIME(F21,G21,H21+(I21/1000))</f>
        <v>0</v>
      </c>
      <c r="F21">
        <v>0</v>
      </c>
      <c r="G21">
        <v>0</v>
      </c>
      <c r="H21">
        <v>0</v>
      </c>
    </row>
    <row r="22" spans="1:8" ht="12.75">
      <c r="A22" s="26">
        <f>ROW(C19)</f>
        <v>19</v>
      </c>
      <c r="B22" s="77"/>
      <c r="C22" s="115">
        <f>TIME(F22,G22,H22+(I22/1000))</f>
        <v>0</v>
      </c>
      <c r="F22">
        <v>0</v>
      </c>
      <c r="G22">
        <v>0</v>
      </c>
      <c r="H22">
        <v>0</v>
      </c>
    </row>
    <row r="23" spans="1:8" ht="12.75">
      <c r="A23" s="26">
        <f>ROW(C20)</f>
        <v>20</v>
      </c>
      <c r="B23" s="77"/>
      <c r="C23" s="115">
        <f>TIME(F23,G23,H23+(I23/1000))</f>
        <v>0</v>
      </c>
      <c r="F23">
        <v>0</v>
      </c>
      <c r="G23">
        <v>0</v>
      </c>
      <c r="H23">
        <v>0</v>
      </c>
    </row>
    <row r="24" spans="1:8" ht="12.75">
      <c r="A24" s="26">
        <f>ROW(C21)</f>
        <v>21</v>
      </c>
      <c r="B24" s="77"/>
      <c r="C24" s="115">
        <f>TIME(F24,G24,H24+(I24/1000))</f>
        <v>0</v>
      </c>
      <c r="F24">
        <v>0</v>
      </c>
      <c r="G24">
        <v>0</v>
      </c>
      <c r="H24">
        <v>0</v>
      </c>
    </row>
    <row r="25" spans="1:8" ht="12.75">
      <c r="A25" s="26">
        <f>ROW(C22)</f>
        <v>22</v>
      </c>
      <c r="B25" s="77"/>
      <c r="C25" s="115">
        <f>TIME(F25,G25,H25+(I25/1000))</f>
        <v>0</v>
      </c>
      <c r="F25">
        <v>0</v>
      </c>
      <c r="G25">
        <v>0</v>
      </c>
      <c r="H25">
        <v>0</v>
      </c>
    </row>
    <row r="26" spans="1:8" ht="12.75">
      <c r="A26" s="26">
        <f>ROW(C23)</f>
        <v>23</v>
      </c>
      <c r="B26" s="77"/>
      <c r="C26" s="115">
        <f>TIME(F26,G26,H26+(I26/1000))</f>
        <v>0</v>
      </c>
      <c r="F26">
        <v>0</v>
      </c>
      <c r="G26">
        <v>0</v>
      </c>
      <c r="H26">
        <v>0</v>
      </c>
    </row>
    <row r="27" spans="1:8" ht="12.75">
      <c r="A27" s="26">
        <f>ROW(C24)</f>
        <v>24</v>
      </c>
      <c r="B27" s="77"/>
      <c r="C27" s="115">
        <f>TIME(F27,G27,H27+(I27/1000))</f>
        <v>0</v>
      </c>
      <c r="F27">
        <v>0</v>
      </c>
      <c r="G27">
        <v>0</v>
      </c>
      <c r="H27">
        <v>0</v>
      </c>
    </row>
    <row r="28" spans="1:8" ht="12.75">
      <c r="A28" s="26">
        <f>ROW(C25)</f>
        <v>25</v>
      </c>
      <c r="B28" s="77"/>
      <c r="C28" s="115">
        <f>TIME(F28,G28,H28+(I28/1000))</f>
        <v>0</v>
      </c>
      <c r="F28">
        <v>0</v>
      </c>
      <c r="G28">
        <v>0</v>
      </c>
      <c r="H28">
        <v>0</v>
      </c>
    </row>
    <row r="29" spans="1:9" ht="12.75">
      <c r="A29" s="26">
        <f>ROW(C26)</f>
        <v>26</v>
      </c>
      <c r="B29" s="77"/>
      <c r="C29" s="115">
        <f>TIME(F29,G29,H29+(I29/1000))</f>
        <v>0</v>
      </c>
      <c r="F29">
        <v>0</v>
      </c>
      <c r="G29">
        <v>0</v>
      </c>
      <c r="H29">
        <v>0</v>
      </c>
      <c r="I29" s="114"/>
    </row>
    <row r="30" spans="1:8" ht="12.75">
      <c r="A30" s="26">
        <f>ROW(C27)</f>
        <v>27</v>
      </c>
      <c r="B30" s="77"/>
      <c r="C30" s="115">
        <f>TIME(F30,G30,H30+(I30/1000))</f>
        <v>0</v>
      </c>
      <c r="F30">
        <v>0</v>
      </c>
      <c r="G30">
        <v>0</v>
      </c>
      <c r="H30">
        <v>0</v>
      </c>
    </row>
    <row r="31" spans="1:8" ht="12.75">
      <c r="A31" s="26">
        <f>ROW(C28)</f>
        <v>28</v>
      </c>
      <c r="B31" s="77"/>
      <c r="C31" s="115">
        <f>TIME(F31,G31,H31+(I31/1000))</f>
        <v>0</v>
      </c>
      <c r="F31">
        <v>0</v>
      </c>
      <c r="G31">
        <v>0</v>
      </c>
      <c r="H31">
        <v>0</v>
      </c>
    </row>
    <row r="32" spans="1:8" ht="12.75">
      <c r="A32" s="26">
        <f>ROW(C29)</f>
        <v>29</v>
      </c>
      <c r="B32" s="77"/>
      <c r="C32" s="115">
        <f>TIME(F32,G32,H32+(I32/1000))</f>
        <v>0</v>
      </c>
      <c r="F32">
        <v>0</v>
      </c>
      <c r="G32">
        <v>0</v>
      </c>
      <c r="H32">
        <v>0</v>
      </c>
    </row>
    <row r="33" spans="1:8" ht="12.75">
      <c r="A33" s="26">
        <f>ROW(C30)</f>
        <v>30</v>
      </c>
      <c r="B33" s="77"/>
      <c r="C33" s="115">
        <f>TIME(F33,G33,H33+(I33/1000))</f>
        <v>0</v>
      </c>
      <c r="F33">
        <v>0</v>
      </c>
      <c r="G33">
        <v>0</v>
      </c>
      <c r="H33">
        <v>0</v>
      </c>
    </row>
    <row r="34" spans="1:8" ht="12.75">
      <c r="A34" s="26">
        <f>ROW(C31)</f>
        <v>31</v>
      </c>
      <c r="B34" s="77"/>
      <c r="C34" s="115">
        <f>TIME(F34,G34,H34+(I34/1000))</f>
        <v>0</v>
      </c>
      <c r="F34">
        <v>0</v>
      </c>
      <c r="G34">
        <v>0</v>
      </c>
      <c r="H34">
        <v>0</v>
      </c>
    </row>
    <row r="35" spans="1:8" ht="12.75">
      <c r="A35" s="26">
        <f>ROW(C32)</f>
        <v>32</v>
      </c>
      <c r="B35" s="77"/>
      <c r="C35" s="115">
        <f>TIME(F35,G35,H35+(I35/1000))</f>
        <v>0</v>
      </c>
      <c r="F35">
        <v>0</v>
      </c>
      <c r="G35">
        <v>0</v>
      </c>
      <c r="H35">
        <v>0</v>
      </c>
    </row>
    <row r="36" spans="1:8" ht="12.75">
      <c r="A36" s="26">
        <f>ROW(C33)</f>
        <v>33</v>
      </c>
      <c r="B36" s="77"/>
      <c r="C36" s="115">
        <f>TIME(F36,G36,H36+(I36/1000))</f>
        <v>0</v>
      </c>
      <c r="F36">
        <v>0</v>
      </c>
      <c r="G36">
        <v>0</v>
      </c>
      <c r="H36">
        <v>0</v>
      </c>
    </row>
    <row r="37" spans="1:8" ht="12.75">
      <c r="A37" s="26">
        <f>ROW(C34)</f>
        <v>34</v>
      </c>
      <c r="B37" s="77"/>
      <c r="C37" s="115">
        <f>TIME(F37,G37,H37+(I37/1000))</f>
        <v>0</v>
      </c>
      <c r="F37">
        <v>0</v>
      </c>
      <c r="G37">
        <v>0</v>
      </c>
      <c r="H37">
        <v>0</v>
      </c>
    </row>
    <row r="38" spans="1:8" ht="12.75">
      <c r="A38" s="26">
        <f>ROW(C35)</f>
        <v>35</v>
      </c>
      <c r="B38" s="77"/>
      <c r="C38" s="115">
        <f>TIME(F38,G38,H38+(I38/1000))</f>
        <v>0</v>
      </c>
      <c r="F38">
        <v>0</v>
      </c>
      <c r="G38">
        <v>0</v>
      </c>
      <c r="H38">
        <v>0</v>
      </c>
    </row>
    <row r="39" spans="1:8" ht="12.75">
      <c r="A39" s="26">
        <f>ROW(C36)</f>
        <v>36</v>
      </c>
      <c r="B39" s="77"/>
      <c r="C39" s="115">
        <f>TIME(F39,G39,H39+(I39/1000))</f>
        <v>0</v>
      </c>
      <c r="F39">
        <v>0</v>
      </c>
      <c r="G39">
        <v>0</v>
      </c>
      <c r="H39">
        <v>0</v>
      </c>
    </row>
    <row r="40" spans="1:8" ht="12.75">
      <c r="A40" s="26">
        <f>ROW(C37)</f>
        <v>37</v>
      </c>
      <c r="B40" s="77"/>
      <c r="C40" s="115">
        <f>TIME(F40,G40,H40+(I40/1000))</f>
        <v>0</v>
      </c>
      <c r="F40">
        <v>0</v>
      </c>
      <c r="G40">
        <v>0</v>
      </c>
      <c r="H40">
        <v>0</v>
      </c>
    </row>
    <row r="41" spans="1:8" ht="12.75">
      <c r="A41" s="26">
        <f>ROW(C38)</f>
        <v>38</v>
      </c>
      <c r="B41" s="77"/>
      <c r="C41" s="115">
        <f>TIME(F41,G41,H41+(I41/1000))</f>
        <v>0</v>
      </c>
      <c r="F41">
        <v>0</v>
      </c>
      <c r="G41">
        <v>0</v>
      </c>
      <c r="H41">
        <v>0</v>
      </c>
    </row>
    <row r="42" spans="1:8" ht="12.75">
      <c r="A42" s="26">
        <f>ROW(C39)</f>
        <v>39</v>
      </c>
      <c r="B42" s="77"/>
      <c r="C42" s="115">
        <f>TIME(F42,G42,H42+(I42/1000))</f>
        <v>0</v>
      </c>
      <c r="F42">
        <v>0</v>
      </c>
      <c r="G42">
        <v>0</v>
      </c>
      <c r="H42">
        <v>0</v>
      </c>
    </row>
    <row r="43" spans="1:8" ht="12.75">
      <c r="A43" s="26">
        <f>ROW(C40)</f>
        <v>40</v>
      </c>
      <c r="B43" s="77"/>
      <c r="C43" s="115">
        <f>TIME(F43,G43,H43+(I43/1000))</f>
        <v>0</v>
      </c>
      <c r="F43">
        <v>0</v>
      </c>
      <c r="G43">
        <v>0</v>
      </c>
      <c r="H43">
        <v>0</v>
      </c>
    </row>
    <row r="44" spans="1:8" ht="12.75">
      <c r="A44" s="26">
        <f>ROW(C41)</f>
        <v>41</v>
      </c>
      <c r="B44" s="77"/>
      <c r="C44" s="115">
        <f>TIME(F44,G44,H44+(I44/1000))</f>
        <v>0</v>
      </c>
      <c r="F44">
        <v>0</v>
      </c>
      <c r="G44">
        <v>0</v>
      </c>
      <c r="H44">
        <v>0</v>
      </c>
    </row>
    <row r="45" spans="1:8" ht="12.75">
      <c r="A45" s="26">
        <f>ROW(C42)</f>
        <v>42</v>
      </c>
      <c r="B45" s="77"/>
      <c r="C45" s="115">
        <f>TIME(F45,G45,H45+(I45/1000))</f>
        <v>0</v>
      </c>
      <c r="F45">
        <v>0</v>
      </c>
      <c r="G45">
        <v>0</v>
      </c>
      <c r="H45">
        <v>0</v>
      </c>
    </row>
    <row r="46" spans="1:8" ht="12.75">
      <c r="A46" s="26">
        <f>ROW(C43)</f>
        <v>43</v>
      </c>
      <c r="B46" s="77"/>
      <c r="C46" s="115">
        <f>TIME(F46,G46,H46+(I46/1000))</f>
        <v>0</v>
      </c>
      <c r="F46">
        <v>0</v>
      </c>
      <c r="G46">
        <v>0</v>
      </c>
      <c r="H46">
        <v>0</v>
      </c>
    </row>
    <row r="47" spans="1:8" ht="12.75">
      <c r="A47" s="26">
        <f>ROW(C44)</f>
        <v>44</v>
      </c>
      <c r="B47" s="77"/>
      <c r="C47" s="115">
        <f>TIME(F47,G47,H47+(I47/1000))</f>
        <v>0</v>
      </c>
      <c r="F47">
        <v>0</v>
      </c>
      <c r="G47">
        <v>0</v>
      </c>
      <c r="H47">
        <v>0</v>
      </c>
    </row>
    <row r="48" spans="1:8" ht="12.75">
      <c r="A48" s="26">
        <f>ROW(C45)</f>
        <v>45</v>
      </c>
      <c r="B48" s="77"/>
      <c r="C48" s="115">
        <f>TIME(F48,G48,H48+(I48/1000))</f>
        <v>0</v>
      </c>
      <c r="F48">
        <v>0</v>
      </c>
      <c r="G48">
        <v>0</v>
      </c>
      <c r="H48">
        <v>0</v>
      </c>
    </row>
    <row r="49" spans="1:8" ht="12.75">
      <c r="A49" s="26">
        <f>ROW(C46)</f>
        <v>46</v>
      </c>
      <c r="B49" s="77"/>
      <c r="C49" s="115">
        <f>TIME(F49,G49,H49+(I49/1000))</f>
        <v>0</v>
      </c>
      <c r="F49">
        <v>0</v>
      </c>
      <c r="G49">
        <v>0</v>
      </c>
      <c r="H49">
        <v>0</v>
      </c>
    </row>
    <row r="50" spans="1:8" ht="12.75">
      <c r="A50" s="26">
        <f>ROW(C47)</f>
        <v>47</v>
      </c>
      <c r="B50" s="77"/>
      <c r="C50" s="115">
        <f>TIME(F50,G50,H50+(I50/1000))</f>
        <v>0</v>
      </c>
      <c r="F50">
        <v>0</v>
      </c>
      <c r="G50">
        <v>0</v>
      </c>
      <c r="H50">
        <v>0</v>
      </c>
    </row>
    <row r="51" spans="1:8" ht="12.75">
      <c r="A51" s="26">
        <f>ROW(C48)</f>
        <v>48</v>
      </c>
      <c r="B51" s="77"/>
      <c r="C51" s="115">
        <f>TIME(F51,G51,H51+(I51/1000))</f>
        <v>0</v>
      </c>
      <c r="F51">
        <v>0</v>
      </c>
      <c r="G51">
        <v>0</v>
      </c>
      <c r="H51">
        <v>0</v>
      </c>
    </row>
    <row r="52" spans="1:8" ht="12.75">
      <c r="A52" s="26">
        <f>ROW(C49)</f>
        <v>49</v>
      </c>
      <c r="B52" s="77"/>
      <c r="C52" s="115">
        <f>TIME(F52,G52,H52+(I52/1000))</f>
        <v>0</v>
      </c>
      <c r="F52">
        <v>0</v>
      </c>
      <c r="G52">
        <v>0</v>
      </c>
      <c r="H52">
        <v>0</v>
      </c>
    </row>
    <row r="53" spans="1:8" ht="12.75">
      <c r="A53" s="26">
        <f>ROW(C50)</f>
        <v>50</v>
      </c>
      <c r="B53" s="77"/>
      <c r="C53" s="115">
        <f>TIME(F53,G53,H53+(I53/1000))</f>
        <v>0</v>
      </c>
      <c r="F53">
        <v>0</v>
      </c>
      <c r="G53">
        <v>0</v>
      </c>
      <c r="H53">
        <v>0</v>
      </c>
    </row>
    <row r="54" spans="1:8" ht="12.75">
      <c r="A54" s="26">
        <f>ROW(C51)</f>
        <v>51</v>
      </c>
      <c r="B54" s="77"/>
      <c r="C54" s="115">
        <f>TIME(F54,G54,H54+(I54/1000))</f>
        <v>0</v>
      </c>
      <c r="F54">
        <v>0</v>
      </c>
      <c r="G54">
        <v>0</v>
      </c>
      <c r="H54">
        <v>0</v>
      </c>
    </row>
    <row r="55" spans="1:8" ht="12.75">
      <c r="A55" s="26">
        <f>ROW(C52)</f>
        <v>52</v>
      </c>
      <c r="B55" s="77"/>
      <c r="C55" s="115">
        <f>TIME(F55,G55,H55+(I55/1000))</f>
        <v>0</v>
      </c>
      <c r="F55">
        <v>0</v>
      </c>
      <c r="G55">
        <v>0</v>
      </c>
      <c r="H55">
        <v>0</v>
      </c>
    </row>
    <row r="56" spans="1:8" ht="12.75">
      <c r="A56" s="26">
        <f>ROW(C53)</f>
        <v>53</v>
      </c>
      <c r="B56" s="77"/>
      <c r="C56" s="115">
        <f>TIME(F56,G56,H56+(I56/1000))</f>
        <v>0</v>
      </c>
      <c r="F56">
        <v>0</v>
      </c>
      <c r="G56">
        <v>0</v>
      </c>
      <c r="H56">
        <v>0</v>
      </c>
    </row>
    <row r="57" spans="1:8" ht="12.75">
      <c r="A57" s="26">
        <f>ROW(C54)</f>
        <v>54</v>
      </c>
      <c r="B57" s="77"/>
      <c r="C57" s="115">
        <f>TIME(F57,G57,H57+(I57/1000))</f>
        <v>0</v>
      </c>
      <c r="F57">
        <v>0</v>
      </c>
      <c r="G57">
        <v>0</v>
      </c>
      <c r="H57">
        <v>0</v>
      </c>
    </row>
    <row r="58" spans="1:8" ht="12.75">
      <c r="A58" s="26">
        <f>ROW(C55)</f>
        <v>55</v>
      </c>
      <c r="B58" s="77"/>
      <c r="C58" s="115">
        <f>TIME(F58,G58,H58+(I58/1000))</f>
        <v>0</v>
      </c>
      <c r="F58">
        <v>0</v>
      </c>
      <c r="G58">
        <v>0</v>
      </c>
      <c r="H58">
        <v>0</v>
      </c>
    </row>
    <row r="59" spans="1:8" ht="12.75">
      <c r="A59" s="26">
        <f>ROW(C56)</f>
        <v>56</v>
      </c>
      <c r="B59" s="77"/>
      <c r="C59" s="115">
        <f>TIME(F59,G59,H59+(I59/1000))</f>
        <v>0</v>
      </c>
      <c r="F59">
        <v>0</v>
      </c>
      <c r="G59">
        <v>0</v>
      </c>
      <c r="H59">
        <v>0</v>
      </c>
    </row>
    <row r="60" spans="1:8" ht="12.75">
      <c r="A60" s="26">
        <f>ROW(C57)</f>
        <v>57</v>
      </c>
      <c r="B60" s="77"/>
      <c r="C60" s="115">
        <f>TIME(F60,G60,H60+(I60/1000))</f>
        <v>0</v>
      </c>
      <c r="F60">
        <v>0</v>
      </c>
      <c r="G60">
        <v>0</v>
      </c>
      <c r="H60">
        <v>0</v>
      </c>
    </row>
    <row r="61" spans="1:8" ht="12.75">
      <c r="A61" s="26">
        <f>ROW(C58)</f>
        <v>58</v>
      </c>
      <c r="B61" s="77"/>
      <c r="C61" s="115">
        <f>TIME(F61,G61,H61+(I61/1000))</f>
        <v>0</v>
      </c>
      <c r="F61">
        <v>0</v>
      </c>
      <c r="G61">
        <v>0</v>
      </c>
      <c r="H61">
        <v>0</v>
      </c>
    </row>
    <row r="62" spans="1:8" ht="12.75">
      <c r="A62" s="26">
        <f>ROW(C59)</f>
        <v>59</v>
      </c>
      <c r="B62" s="77"/>
      <c r="C62" s="115">
        <f>TIME(F62,G62,H62+(I62/1000))</f>
        <v>0</v>
      </c>
      <c r="F62">
        <v>0</v>
      </c>
      <c r="G62">
        <v>0</v>
      </c>
      <c r="H62">
        <v>0</v>
      </c>
    </row>
    <row r="63" spans="1:8" ht="12.75">
      <c r="A63" s="26">
        <f>ROW(C60)</f>
        <v>60</v>
      </c>
      <c r="B63" s="77"/>
      <c r="C63" s="115">
        <f>TIME(F63,G63,H63+(I63/1000))</f>
        <v>0</v>
      </c>
      <c r="F63">
        <v>0</v>
      </c>
      <c r="G63">
        <v>0</v>
      </c>
      <c r="H63">
        <v>0</v>
      </c>
    </row>
    <row r="64" spans="1:8" ht="12.75">
      <c r="A64" s="26">
        <f>ROW(C61)</f>
        <v>61</v>
      </c>
      <c r="B64" s="77"/>
      <c r="C64" s="115">
        <f>TIME(F64,G64,H64+(I64/1000))</f>
        <v>0</v>
      </c>
      <c r="F64">
        <v>0</v>
      </c>
      <c r="G64">
        <v>0</v>
      </c>
      <c r="H64">
        <v>0</v>
      </c>
    </row>
    <row r="65" spans="1:8" ht="12.75">
      <c r="A65" s="26">
        <f>ROW(C62)</f>
        <v>62</v>
      </c>
      <c r="B65" s="77"/>
      <c r="C65" s="115">
        <f>TIME(F65,G65,H65+(I65/1000))</f>
        <v>0</v>
      </c>
      <c r="F65">
        <v>0</v>
      </c>
      <c r="G65">
        <v>0</v>
      </c>
      <c r="H65">
        <v>0</v>
      </c>
    </row>
    <row r="66" spans="1:8" ht="12.75">
      <c r="A66" s="26">
        <f>ROW(C63)</f>
        <v>63</v>
      </c>
      <c r="B66" s="77"/>
      <c r="C66" s="115">
        <f>TIME(F66,G66,H66+(I66/1000))</f>
        <v>0</v>
      </c>
      <c r="F66">
        <v>0</v>
      </c>
      <c r="G66">
        <v>0</v>
      </c>
      <c r="H66">
        <v>0</v>
      </c>
    </row>
    <row r="67" spans="1:8" ht="12.75">
      <c r="A67" s="26">
        <f>ROW(C64)</f>
        <v>64</v>
      </c>
      <c r="B67" s="77"/>
      <c r="C67" s="115">
        <f>TIME(F67,G67,H67+(I67/1000))</f>
        <v>0</v>
      </c>
      <c r="F67">
        <v>0</v>
      </c>
      <c r="G67">
        <v>0</v>
      </c>
      <c r="H67">
        <v>0</v>
      </c>
    </row>
    <row r="68" spans="1:8" ht="12.75">
      <c r="A68" s="26">
        <f>ROW(C65)</f>
        <v>65</v>
      </c>
      <c r="B68" s="77"/>
      <c r="C68" s="115">
        <f>TIME(F68,G68,H68+(I68/1000))</f>
        <v>0</v>
      </c>
      <c r="F68">
        <v>0</v>
      </c>
      <c r="G68">
        <v>0</v>
      </c>
      <c r="H68">
        <v>0</v>
      </c>
    </row>
    <row r="69" spans="1:8" ht="12.75">
      <c r="A69" s="26">
        <f>ROW(C66)</f>
        <v>66</v>
      </c>
      <c r="B69" s="77"/>
      <c r="C69" s="115">
        <f>TIME(F69,G69,H69+(I69/1000))</f>
        <v>0</v>
      </c>
      <c r="F69">
        <v>0</v>
      </c>
      <c r="G69">
        <v>0</v>
      </c>
      <c r="H69">
        <v>0</v>
      </c>
    </row>
    <row r="70" spans="1:8" ht="12.75">
      <c r="A70" s="26">
        <f>ROW(C67)</f>
        <v>67</v>
      </c>
      <c r="B70" s="77"/>
      <c r="C70" s="115">
        <f>TIME(F70,G70,H70+(I70/1000))</f>
        <v>0</v>
      </c>
      <c r="F70">
        <v>0</v>
      </c>
      <c r="G70">
        <v>0</v>
      </c>
      <c r="H70">
        <v>0</v>
      </c>
    </row>
    <row r="71" spans="1:8" ht="12.75">
      <c r="A71" s="26">
        <f>ROW(C68)</f>
        <v>68</v>
      </c>
      <c r="B71" s="77"/>
      <c r="C71" s="115">
        <f>TIME(F71,G71,H71+(I71/1000))</f>
        <v>0</v>
      </c>
      <c r="F71">
        <v>0</v>
      </c>
      <c r="G71">
        <v>0</v>
      </c>
      <c r="H71">
        <v>0</v>
      </c>
    </row>
    <row r="72" spans="1:8" ht="12.75">
      <c r="A72" s="26">
        <f>ROW(C69)</f>
        <v>69</v>
      </c>
      <c r="B72" s="77"/>
      <c r="C72" s="115">
        <f>TIME(F72,G72,H72+(I72/1000))</f>
        <v>0</v>
      </c>
      <c r="F72">
        <v>0</v>
      </c>
      <c r="G72">
        <v>0</v>
      </c>
      <c r="H72">
        <v>0</v>
      </c>
    </row>
    <row r="73" spans="1:8" ht="12.75">
      <c r="A73" s="26">
        <f>ROW(C70)</f>
        <v>70</v>
      </c>
      <c r="B73" s="77"/>
      <c r="C73" s="115">
        <f>TIME(F73,G73,H73+(I73/1000))</f>
        <v>0</v>
      </c>
      <c r="F73">
        <v>0</v>
      </c>
      <c r="G73">
        <v>0</v>
      </c>
      <c r="H73">
        <v>0</v>
      </c>
    </row>
    <row r="74" spans="1:8" ht="12.75">
      <c r="A74" s="26">
        <f>ROW(C71)</f>
        <v>71</v>
      </c>
      <c r="B74" s="77"/>
      <c r="C74" s="115">
        <f>TIME(F74,G74,H74+(I74/1000))</f>
        <v>0</v>
      </c>
      <c r="F74">
        <v>0</v>
      </c>
      <c r="G74">
        <v>0</v>
      </c>
      <c r="H74">
        <v>0</v>
      </c>
    </row>
    <row r="75" spans="1:8" ht="12.75">
      <c r="A75" s="26">
        <f>ROW(C72)</f>
        <v>72</v>
      </c>
      <c r="B75" s="77"/>
      <c r="C75" s="115">
        <f>TIME(F75,G75,H75+(I75/1000))</f>
        <v>0</v>
      </c>
      <c r="F75">
        <v>0</v>
      </c>
      <c r="G75">
        <v>0</v>
      </c>
      <c r="H75">
        <v>0</v>
      </c>
    </row>
    <row r="76" spans="1:8" ht="12.75">
      <c r="A76" s="26">
        <f>ROW(C73)</f>
        <v>73</v>
      </c>
      <c r="B76" s="77"/>
      <c r="C76" s="115">
        <f>TIME(F76,G76,H76+(I76/1000))</f>
        <v>0</v>
      </c>
      <c r="F76">
        <v>0</v>
      </c>
      <c r="G76">
        <v>0</v>
      </c>
      <c r="H76">
        <v>0</v>
      </c>
    </row>
    <row r="77" spans="1:8" ht="12.75">
      <c r="A77" s="26">
        <f>ROW(C74)</f>
        <v>74</v>
      </c>
      <c r="B77" s="77"/>
      <c r="C77" s="115">
        <f>TIME(F77,G77,H77+(I77/1000))</f>
        <v>0</v>
      </c>
      <c r="F77">
        <v>0</v>
      </c>
      <c r="G77">
        <v>0</v>
      </c>
      <c r="H77">
        <v>0</v>
      </c>
    </row>
    <row r="78" spans="1:8" ht="12.75">
      <c r="A78" s="26">
        <f>ROW(C75)</f>
        <v>75</v>
      </c>
      <c r="B78" s="77"/>
      <c r="C78" s="115">
        <f>TIME(F78,G78,H78+(I78/1000))</f>
        <v>0</v>
      </c>
      <c r="F78">
        <v>0</v>
      </c>
      <c r="G78">
        <v>0</v>
      </c>
      <c r="H78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="90" zoomScaleNormal="90" zoomScaleSheetLayoutView="90" workbookViewId="0" topLeftCell="A1">
      <selection activeCell="C19" sqref="C19"/>
    </sheetView>
  </sheetViews>
  <sheetFormatPr defaultColWidth="12.00390625" defaultRowHeight="12.75"/>
  <cols>
    <col min="1" max="2" width="27.25390625" style="0" customWidth="1"/>
    <col min="3" max="3" width="23.00390625" style="0" customWidth="1"/>
    <col min="4" max="16384" width="11.625" style="0" customWidth="1"/>
  </cols>
  <sheetData>
    <row r="1" spans="1:3" ht="12.75">
      <c r="A1" s="116" t="s">
        <v>499</v>
      </c>
      <c r="B1" s="117"/>
      <c r="C1" s="117"/>
    </row>
    <row r="2" spans="1:3" ht="12.75">
      <c r="A2" s="118" t="s">
        <v>500</v>
      </c>
      <c r="B2" s="119" t="s">
        <v>501</v>
      </c>
      <c r="C2" s="120" t="s">
        <v>502</v>
      </c>
    </row>
    <row r="3" spans="1:3" ht="12.75">
      <c r="A3" s="118" t="s">
        <v>503</v>
      </c>
      <c r="B3" s="119" t="s">
        <v>504</v>
      </c>
      <c r="C3" s="120" t="s">
        <v>505</v>
      </c>
    </row>
    <row r="4" spans="1:3" ht="12.75">
      <c r="A4" s="118" t="s">
        <v>506</v>
      </c>
      <c r="B4" s="119" t="s">
        <v>507</v>
      </c>
      <c r="C4" s="120" t="s">
        <v>508</v>
      </c>
    </row>
    <row r="5" spans="1:3" ht="12.75">
      <c r="A5" s="118" t="s">
        <v>509</v>
      </c>
      <c r="B5" s="119" t="s">
        <v>510</v>
      </c>
      <c r="C5" s="120" t="s">
        <v>511</v>
      </c>
    </row>
    <row r="6" spans="1:3" ht="12.75">
      <c r="A6" s="118" t="s">
        <v>512</v>
      </c>
      <c r="B6" s="119" t="s">
        <v>513</v>
      </c>
      <c r="C6" s="120" t="s">
        <v>514</v>
      </c>
    </row>
    <row r="7" spans="1:3" ht="12.75">
      <c r="A7" s="118" t="s">
        <v>515</v>
      </c>
      <c r="B7" s="119" t="s">
        <v>516</v>
      </c>
      <c r="C7" s="120" t="s">
        <v>517</v>
      </c>
    </row>
    <row r="9" spans="1:3" ht="12.75">
      <c r="A9" s="116" t="s">
        <v>518</v>
      </c>
      <c r="B9" s="121"/>
      <c r="C9" s="117"/>
    </row>
    <row r="10" spans="1:3" ht="12.75">
      <c r="A10" s="118" t="s">
        <v>500</v>
      </c>
      <c r="B10" s="119" t="s">
        <v>519</v>
      </c>
      <c r="C10" s="120" t="s">
        <v>502</v>
      </c>
    </row>
    <row r="11" spans="1:3" ht="12.75">
      <c r="A11" s="118" t="s">
        <v>503</v>
      </c>
      <c r="B11" s="119" t="s">
        <v>520</v>
      </c>
      <c r="C11" s="120" t="s">
        <v>505</v>
      </c>
    </row>
    <row r="12" spans="1:3" ht="12.75">
      <c r="A12" s="118" t="s">
        <v>506</v>
      </c>
      <c r="B12" s="119" t="s">
        <v>521</v>
      </c>
      <c r="C12" s="120" t="s">
        <v>508</v>
      </c>
    </row>
    <row r="13" spans="1:3" ht="12.75">
      <c r="A13" s="118" t="s">
        <v>509</v>
      </c>
      <c r="B13" s="119" t="s">
        <v>522</v>
      </c>
      <c r="C13" s="120" t="s">
        <v>511</v>
      </c>
    </row>
    <row r="14" spans="1:3" ht="12.75">
      <c r="A14" s="118" t="s">
        <v>512</v>
      </c>
      <c r="B14" s="119" t="s">
        <v>523</v>
      </c>
      <c r="C14" s="120" t="s">
        <v>514</v>
      </c>
    </row>
    <row r="15" spans="1:3" ht="12.75">
      <c r="A15" s="118" t="s">
        <v>515</v>
      </c>
      <c r="B15" s="119" t="s">
        <v>524</v>
      </c>
      <c r="C15" s="120" t="s">
        <v>517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110"/>
  <sheetViews>
    <sheetView view="pageBreakPreview" zoomScale="90" zoomScaleNormal="90" zoomScaleSheetLayoutView="90" workbookViewId="0" topLeftCell="A1">
      <selection activeCell="A4" sqref="A4"/>
    </sheetView>
  </sheetViews>
  <sheetFormatPr defaultColWidth="12.00390625" defaultRowHeight="12.75"/>
  <cols>
    <col min="1" max="1" width="13.125" style="0" customWidth="1"/>
    <col min="2" max="2" width="17.625" style="0" customWidth="1"/>
    <col min="3" max="16384" width="11.625" style="0" customWidth="1"/>
  </cols>
  <sheetData>
    <row r="1" spans="1:3" ht="12.75">
      <c r="A1" s="122" t="str">
        <f>'Kat.'!A1</f>
        <v>Rozsah kategorií 2015 závod</v>
      </c>
      <c r="B1" s="56"/>
      <c r="C1" s="56"/>
    </row>
    <row r="2" spans="1:3" ht="12.75">
      <c r="A2" s="123" t="str">
        <f>'Kat.'!A2</f>
        <v>Muži do 39:</v>
      </c>
      <c r="B2" s="123" t="str">
        <f>'Kat.'!B2</f>
        <v>(RN 1976 a mladší)</v>
      </c>
      <c r="C2" s="123" t="str">
        <f>'Kat.'!C2</f>
        <v>MA</v>
      </c>
    </row>
    <row r="3" spans="1:2" ht="12.75">
      <c r="A3">
        <v>2014</v>
      </c>
      <c r="B3" t="s">
        <v>502</v>
      </c>
    </row>
    <row r="4" spans="1:2" ht="12.75">
      <c r="A4">
        <v>2013</v>
      </c>
      <c r="B4" t="s">
        <v>502</v>
      </c>
    </row>
    <row r="5" spans="1:2" ht="12.75">
      <c r="A5">
        <v>2012</v>
      </c>
      <c r="B5" t="s">
        <v>502</v>
      </c>
    </row>
    <row r="6" spans="1:2" ht="12.75">
      <c r="A6">
        <v>2011</v>
      </c>
      <c r="B6" t="s">
        <v>502</v>
      </c>
    </row>
    <row r="7" spans="1:2" ht="12.75">
      <c r="A7">
        <v>2010</v>
      </c>
      <c r="B7" t="s">
        <v>502</v>
      </c>
    </row>
    <row r="8" spans="1:2" ht="12.75">
      <c r="A8">
        <v>2009</v>
      </c>
      <c r="B8" t="s">
        <v>502</v>
      </c>
    </row>
    <row r="9" spans="1:2" ht="12.75">
      <c r="A9">
        <v>2008</v>
      </c>
      <c r="B9" t="s">
        <v>502</v>
      </c>
    </row>
    <row r="10" spans="1:2" ht="12.75">
      <c r="A10">
        <v>2007</v>
      </c>
      <c r="B10" t="s">
        <v>502</v>
      </c>
    </row>
    <row r="11" spans="1:2" ht="12.75">
      <c r="A11">
        <v>2006</v>
      </c>
      <c r="B11" t="s">
        <v>502</v>
      </c>
    </row>
    <row r="12" spans="1:2" ht="12.75">
      <c r="A12">
        <v>2005</v>
      </c>
      <c r="B12" t="s">
        <v>502</v>
      </c>
    </row>
    <row r="13" spans="1:2" ht="12.75">
      <c r="A13">
        <v>2004</v>
      </c>
      <c r="B13" t="s">
        <v>502</v>
      </c>
    </row>
    <row r="14" spans="1:2" ht="12.75">
      <c r="A14">
        <v>2003</v>
      </c>
      <c r="B14" t="s">
        <v>502</v>
      </c>
    </row>
    <row r="15" spans="1:2" ht="12.75">
      <c r="A15">
        <v>2002</v>
      </c>
      <c r="B15" t="s">
        <v>502</v>
      </c>
    </row>
    <row r="16" spans="1:2" ht="12.75">
      <c r="A16">
        <v>2001</v>
      </c>
      <c r="B16" t="s">
        <v>502</v>
      </c>
    </row>
    <row r="17" spans="1:2" ht="12.75">
      <c r="A17">
        <v>2000</v>
      </c>
      <c r="B17" t="s">
        <v>502</v>
      </c>
    </row>
    <row r="18" spans="1:2" ht="12.75">
      <c r="A18">
        <v>1999</v>
      </c>
      <c r="B18" t="s">
        <v>502</v>
      </c>
    </row>
    <row r="19" spans="1:2" ht="12.75">
      <c r="A19">
        <v>1998</v>
      </c>
      <c r="B19" t="s">
        <v>502</v>
      </c>
    </row>
    <row r="20" spans="1:2" ht="12.75">
      <c r="A20">
        <v>1997</v>
      </c>
      <c r="B20" t="s">
        <v>502</v>
      </c>
    </row>
    <row r="21" spans="1:2" ht="12.75">
      <c r="A21">
        <v>1996</v>
      </c>
      <c r="B21" t="s">
        <v>502</v>
      </c>
    </row>
    <row r="22" spans="1:2" ht="12.75">
      <c r="A22">
        <v>1995</v>
      </c>
      <c r="B22" t="s">
        <v>502</v>
      </c>
    </row>
    <row r="23" spans="1:2" ht="12.75">
      <c r="A23">
        <v>1994</v>
      </c>
      <c r="B23" t="s">
        <v>502</v>
      </c>
    </row>
    <row r="24" spans="1:2" ht="12.75">
      <c r="A24">
        <v>1993</v>
      </c>
      <c r="B24" t="s">
        <v>502</v>
      </c>
    </row>
    <row r="25" spans="1:2" ht="12.75">
      <c r="A25">
        <v>1992</v>
      </c>
      <c r="B25" t="s">
        <v>502</v>
      </c>
    </row>
    <row r="26" spans="1:2" ht="12.75">
      <c r="A26">
        <v>1991</v>
      </c>
      <c r="B26" t="s">
        <v>502</v>
      </c>
    </row>
    <row r="27" spans="1:2" ht="12.75">
      <c r="A27">
        <v>1990</v>
      </c>
      <c r="B27" t="s">
        <v>502</v>
      </c>
    </row>
    <row r="28" spans="1:2" ht="12.75">
      <c r="A28">
        <v>1989</v>
      </c>
      <c r="B28" t="s">
        <v>502</v>
      </c>
    </row>
    <row r="29" spans="1:2" ht="12.75">
      <c r="A29">
        <v>1988</v>
      </c>
      <c r="B29" t="s">
        <v>502</v>
      </c>
    </row>
    <row r="30" spans="1:2" ht="12.75">
      <c r="A30">
        <v>1987</v>
      </c>
      <c r="B30" t="s">
        <v>502</v>
      </c>
    </row>
    <row r="31" spans="1:2" ht="12.75">
      <c r="A31">
        <v>1986</v>
      </c>
      <c r="B31" t="s">
        <v>502</v>
      </c>
    </row>
    <row r="32" spans="1:2" ht="12.75">
      <c r="A32">
        <v>1985</v>
      </c>
      <c r="B32" t="s">
        <v>502</v>
      </c>
    </row>
    <row r="33" spans="1:2" ht="12.75">
      <c r="A33">
        <v>1984</v>
      </c>
      <c r="B33" t="s">
        <v>502</v>
      </c>
    </row>
    <row r="34" spans="1:2" ht="12.75">
      <c r="A34">
        <v>1983</v>
      </c>
      <c r="B34" t="s">
        <v>502</v>
      </c>
    </row>
    <row r="35" spans="1:2" ht="12.75">
      <c r="A35">
        <v>1982</v>
      </c>
      <c r="B35" t="s">
        <v>502</v>
      </c>
    </row>
    <row r="36" spans="1:2" ht="12.75">
      <c r="A36">
        <v>1981</v>
      </c>
      <c r="B36" t="s">
        <v>502</v>
      </c>
    </row>
    <row r="37" spans="1:2" ht="12.75">
      <c r="A37">
        <v>1980</v>
      </c>
      <c r="B37" t="s">
        <v>502</v>
      </c>
    </row>
    <row r="38" spans="1:2" ht="12.75">
      <c r="A38">
        <v>1979</v>
      </c>
      <c r="B38" t="s">
        <v>502</v>
      </c>
    </row>
    <row r="39" spans="1:2" ht="12.75">
      <c r="A39">
        <v>1978</v>
      </c>
      <c r="B39" t="s">
        <v>502</v>
      </c>
    </row>
    <row r="40" spans="1:2" ht="12.75">
      <c r="A40">
        <v>1977</v>
      </c>
      <c r="B40" t="s">
        <v>502</v>
      </c>
    </row>
    <row r="41" spans="1:2" ht="12.75">
      <c r="A41">
        <v>1976</v>
      </c>
      <c r="B41" t="s">
        <v>502</v>
      </c>
    </row>
    <row r="42" spans="1:3" ht="12.75">
      <c r="A42" s="123" t="str">
        <f>'Kat.'!A3</f>
        <v>Muži 40 – 49:</v>
      </c>
      <c r="B42" s="123" t="str">
        <f>'Kat.'!B3</f>
        <v>(RN 1975 – 1966)</v>
      </c>
      <c r="C42" s="123" t="str">
        <f>'Kat.'!C3</f>
        <v>MB</v>
      </c>
    </row>
    <row r="43" spans="1:2" ht="12.75">
      <c r="A43">
        <v>1975</v>
      </c>
      <c r="B43" t="s">
        <v>505</v>
      </c>
    </row>
    <row r="44" spans="1:2" ht="12.75">
      <c r="A44">
        <v>1974</v>
      </c>
      <c r="B44" t="s">
        <v>505</v>
      </c>
    </row>
    <row r="45" spans="1:2" ht="12.75">
      <c r="A45">
        <v>1973</v>
      </c>
      <c r="B45" t="s">
        <v>505</v>
      </c>
    </row>
    <row r="46" spans="1:2" ht="12.75">
      <c r="A46">
        <v>1972</v>
      </c>
      <c r="B46" t="s">
        <v>505</v>
      </c>
    </row>
    <row r="47" spans="1:2" ht="12.75">
      <c r="A47">
        <v>1971</v>
      </c>
      <c r="B47" t="s">
        <v>505</v>
      </c>
    </row>
    <row r="48" spans="1:2" ht="12.75">
      <c r="A48">
        <v>1970</v>
      </c>
      <c r="B48" t="s">
        <v>505</v>
      </c>
    </row>
    <row r="49" spans="1:2" ht="12.75">
      <c r="A49">
        <v>1969</v>
      </c>
      <c r="B49" t="s">
        <v>505</v>
      </c>
    </row>
    <row r="50" spans="1:2" ht="12.75">
      <c r="A50">
        <v>1968</v>
      </c>
      <c r="B50" t="s">
        <v>505</v>
      </c>
    </row>
    <row r="51" spans="1:2" ht="12.75">
      <c r="A51">
        <v>1967</v>
      </c>
      <c r="B51" t="s">
        <v>505</v>
      </c>
    </row>
    <row r="52" spans="1:2" ht="12.75">
      <c r="A52">
        <v>1966</v>
      </c>
      <c r="B52" t="s">
        <v>505</v>
      </c>
    </row>
    <row r="53" spans="1:3" ht="12.75">
      <c r="A53" s="123" t="str">
        <f>'Kat.'!A4</f>
        <v>Muži 50 – 59:</v>
      </c>
      <c r="B53" s="123" t="str">
        <f>'Kat.'!B4</f>
        <v>(RN 1965 – 1956)</v>
      </c>
      <c r="C53" s="123" t="str">
        <f>'Kat.'!C4</f>
        <v>MC</v>
      </c>
    </row>
    <row r="54" spans="1:2" ht="12.75">
      <c r="A54">
        <v>1965</v>
      </c>
      <c r="B54" t="s">
        <v>508</v>
      </c>
    </row>
    <row r="55" spans="1:2" ht="12.75">
      <c r="A55">
        <v>1964</v>
      </c>
      <c r="B55" t="s">
        <v>508</v>
      </c>
    </row>
    <row r="56" spans="1:2" ht="12.75">
      <c r="A56">
        <v>1963</v>
      </c>
      <c r="B56" t="s">
        <v>508</v>
      </c>
    </row>
    <row r="57" spans="1:2" ht="12.75">
      <c r="A57">
        <v>1962</v>
      </c>
      <c r="B57" t="s">
        <v>508</v>
      </c>
    </row>
    <row r="58" spans="1:2" ht="12.75">
      <c r="A58">
        <v>1961</v>
      </c>
      <c r="B58" t="s">
        <v>508</v>
      </c>
    </row>
    <row r="59" spans="1:2" ht="12.75">
      <c r="A59">
        <v>1960</v>
      </c>
      <c r="B59" t="s">
        <v>508</v>
      </c>
    </row>
    <row r="60" spans="1:2" ht="12.75">
      <c r="A60" s="2">
        <v>1959</v>
      </c>
      <c r="B60" t="s">
        <v>508</v>
      </c>
    </row>
    <row r="61" spans="1:2" ht="12.75">
      <c r="A61" s="2">
        <v>1958</v>
      </c>
      <c r="B61" t="s">
        <v>508</v>
      </c>
    </row>
    <row r="62" spans="1:2" ht="12.75">
      <c r="A62" s="2">
        <v>1957</v>
      </c>
      <c r="B62" t="s">
        <v>508</v>
      </c>
    </row>
    <row r="63" spans="1:2" ht="12.75">
      <c r="A63" s="2">
        <v>1956</v>
      </c>
      <c r="B63" t="s">
        <v>508</v>
      </c>
    </row>
    <row r="64" spans="1:3" ht="12.75">
      <c r="A64" s="123" t="str">
        <f>'Kat.'!A5</f>
        <v>Muži nad 60: </v>
      </c>
      <c r="B64" s="123" t="str">
        <f>'Kat.'!B5</f>
        <v>(RN 1955 a méně)</v>
      </c>
      <c r="C64" s="123" t="str">
        <f>'Kat.'!C5</f>
        <v>MD</v>
      </c>
    </row>
    <row r="65" spans="1:2" ht="12.75">
      <c r="A65" s="2">
        <v>1955</v>
      </c>
      <c r="B65" t="s">
        <v>511</v>
      </c>
    </row>
    <row r="66" spans="1:2" ht="12.75">
      <c r="A66" s="2">
        <v>1954</v>
      </c>
      <c r="B66" t="s">
        <v>511</v>
      </c>
    </row>
    <row r="67" spans="1:2" ht="12.75">
      <c r="A67" s="2">
        <v>1953</v>
      </c>
      <c r="B67" t="s">
        <v>511</v>
      </c>
    </row>
    <row r="68" spans="1:2" ht="12.75">
      <c r="A68" s="2">
        <v>1952</v>
      </c>
      <c r="B68" t="s">
        <v>511</v>
      </c>
    </row>
    <row r="69" spans="1:2" ht="12.75">
      <c r="A69" s="2">
        <v>1951</v>
      </c>
      <c r="B69" t="s">
        <v>511</v>
      </c>
    </row>
    <row r="70" spans="1:2" ht="12.75">
      <c r="A70" s="2">
        <v>1950</v>
      </c>
      <c r="B70" t="s">
        <v>511</v>
      </c>
    </row>
    <row r="71" spans="1:2" ht="12.75">
      <c r="A71" s="2">
        <v>1949</v>
      </c>
      <c r="B71" t="s">
        <v>511</v>
      </c>
    </row>
    <row r="72" spans="1:2" ht="12.75">
      <c r="A72" s="2">
        <v>1948</v>
      </c>
      <c r="B72" t="s">
        <v>511</v>
      </c>
    </row>
    <row r="73" spans="1:2" ht="12.75">
      <c r="A73" s="2">
        <v>1947</v>
      </c>
      <c r="B73" t="s">
        <v>511</v>
      </c>
    </row>
    <row r="74" spans="1:2" ht="12.75">
      <c r="A74" s="2">
        <v>1946</v>
      </c>
      <c r="B74" t="s">
        <v>511</v>
      </c>
    </row>
    <row r="75" spans="1:2" ht="12.75">
      <c r="A75" s="2">
        <v>1945</v>
      </c>
      <c r="B75" t="s">
        <v>511</v>
      </c>
    </row>
    <row r="76" spans="1:2" ht="12.75">
      <c r="A76" s="2">
        <v>1944</v>
      </c>
      <c r="B76" t="s">
        <v>511</v>
      </c>
    </row>
    <row r="77" spans="1:2" ht="12.75">
      <c r="A77" s="2">
        <v>1943</v>
      </c>
      <c r="B77" t="s">
        <v>511</v>
      </c>
    </row>
    <row r="78" spans="1:2" ht="12.75">
      <c r="A78" s="2">
        <v>1942</v>
      </c>
      <c r="B78" t="s">
        <v>511</v>
      </c>
    </row>
    <row r="79" spans="1:2" ht="12.75">
      <c r="A79" s="2">
        <v>1941</v>
      </c>
      <c r="B79" t="s">
        <v>511</v>
      </c>
    </row>
    <row r="80" spans="1:2" ht="12.75">
      <c r="A80" s="2">
        <v>1940</v>
      </c>
      <c r="B80" t="s">
        <v>511</v>
      </c>
    </row>
    <row r="81" spans="1:2" ht="12.75">
      <c r="A81" s="2">
        <v>1939</v>
      </c>
      <c r="B81" t="s">
        <v>511</v>
      </c>
    </row>
    <row r="82" spans="1:2" ht="12.75">
      <c r="A82" s="2">
        <v>1938</v>
      </c>
      <c r="B82" t="s">
        <v>511</v>
      </c>
    </row>
    <row r="83" spans="1:2" ht="12.75">
      <c r="A83" s="2">
        <v>1937</v>
      </c>
      <c r="B83" t="s">
        <v>511</v>
      </c>
    </row>
    <row r="84" spans="1:2" ht="12.75">
      <c r="A84" s="2">
        <v>1936</v>
      </c>
      <c r="B84" t="s">
        <v>511</v>
      </c>
    </row>
    <row r="85" spans="1:2" ht="12.75">
      <c r="A85" s="2">
        <v>1935</v>
      </c>
      <c r="B85" t="s">
        <v>511</v>
      </c>
    </row>
    <row r="86" spans="1:2" ht="12.75">
      <c r="A86" s="2">
        <v>1934</v>
      </c>
      <c r="B86" t="s">
        <v>511</v>
      </c>
    </row>
    <row r="87" spans="1:2" ht="12.75">
      <c r="A87" s="2">
        <v>1933</v>
      </c>
      <c r="B87" t="s">
        <v>511</v>
      </c>
    </row>
    <row r="88" spans="1:2" ht="12.75">
      <c r="A88" s="2">
        <v>1932</v>
      </c>
      <c r="B88" t="s">
        <v>511</v>
      </c>
    </row>
    <row r="89" spans="1:2" ht="12.75">
      <c r="A89" s="2">
        <v>1931</v>
      </c>
      <c r="B89" t="s">
        <v>511</v>
      </c>
    </row>
    <row r="90" spans="1:2" ht="12.75">
      <c r="A90" s="2">
        <v>1930</v>
      </c>
      <c r="B90" t="s">
        <v>511</v>
      </c>
    </row>
    <row r="91" spans="1:2" ht="12.75">
      <c r="A91" s="2">
        <v>1929</v>
      </c>
      <c r="B91" t="s">
        <v>511</v>
      </c>
    </row>
    <row r="92" spans="1:2" ht="12.75">
      <c r="A92" s="2">
        <v>1928</v>
      </c>
      <c r="B92" t="s">
        <v>511</v>
      </c>
    </row>
    <row r="93" spans="1:2" ht="12.75">
      <c r="A93" s="2">
        <v>1927</v>
      </c>
      <c r="B93" t="s">
        <v>511</v>
      </c>
    </row>
    <row r="94" spans="1:2" ht="12.75">
      <c r="A94" s="2">
        <v>1926</v>
      </c>
      <c r="B94" t="s">
        <v>511</v>
      </c>
    </row>
    <row r="95" spans="1:2" ht="12.75">
      <c r="A95" s="2">
        <v>1925</v>
      </c>
      <c r="B95" t="s">
        <v>511</v>
      </c>
    </row>
    <row r="96" spans="1:2" ht="12.75">
      <c r="A96" s="2">
        <v>1924</v>
      </c>
      <c r="B96" t="s">
        <v>511</v>
      </c>
    </row>
    <row r="97" spans="1:2" ht="12.75">
      <c r="A97" s="2">
        <v>1923</v>
      </c>
      <c r="B97" t="s">
        <v>511</v>
      </c>
    </row>
    <row r="98" spans="1:2" ht="12.75">
      <c r="A98" s="2">
        <v>1922</v>
      </c>
      <c r="B98" t="s">
        <v>511</v>
      </c>
    </row>
    <row r="99" spans="1:2" ht="12.75">
      <c r="A99" s="2">
        <v>1921</v>
      </c>
      <c r="B99" t="s">
        <v>511</v>
      </c>
    </row>
    <row r="100" spans="1:2" ht="12.75">
      <c r="A100" s="2">
        <v>1920</v>
      </c>
      <c r="B100" t="s">
        <v>511</v>
      </c>
    </row>
    <row r="101" spans="1:2" ht="12.75">
      <c r="A101" s="2">
        <v>1919</v>
      </c>
      <c r="B101" t="s">
        <v>511</v>
      </c>
    </row>
    <row r="102" spans="1:2" ht="12.75">
      <c r="A102" s="2">
        <v>1918</v>
      </c>
      <c r="B102" t="s">
        <v>511</v>
      </c>
    </row>
    <row r="103" spans="1:2" ht="12.75">
      <c r="A103" s="2">
        <v>1917</v>
      </c>
      <c r="B103" t="s">
        <v>511</v>
      </c>
    </row>
    <row r="104" spans="1:2" ht="12.75">
      <c r="A104" s="2">
        <v>1916</v>
      </c>
      <c r="B104" t="s">
        <v>511</v>
      </c>
    </row>
    <row r="105" spans="1:2" ht="12.75">
      <c r="A105" s="2">
        <v>1915</v>
      </c>
      <c r="B105" t="s">
        <v>511</v>
      </c>
    </row>
    <row r="106" spans="1:2" ht="12.75">
      <c r="A106" s="2">
        <v>1914</v>
      </c>
      <c r="B106" t="s">
        <v>511</v>
      </c>
    </row>
    <row r="107" spans="1:2" ht="12.75">
      <c r="A107" s="2">
        <v>1913</v>
      </c>
      <c r="B107" t="s">
        <v>511</v>
      </c>
    </row>
    <row r="108" spans="1:2" ht="12.75">
      <c r="A108" s="2">
        <v>1912</v>
      </c>
      <c r="B108" t="s">
        <v>511</v>
      </c>
    </row>
    <row r="109" spans="1:2" ht="12.75">
      <c r="A109" s="2">
        <v>1911</v>
      </c>
      <c r="B109" t="s">
        <v>511</v>
      </c>
    </row>
    <row r="110" spans="1:2" ht="12.75">
      <c r="A110" s="2">
        <v>1910</v>
      </c>
      <c r="B110" t="s">
        <v>511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Halbrštatová</dc:creator>
  <cp:keywords/>
  <dc:description/>
  <cp:lastModifiedBy/>
  <cp:lastPrinted>2014-04-05T12:10:22Z</cp:lastPrinted>
  <dcterms:created xsi:type="dcterms:W3CDTF">2008-11-08T15:19:06Z</dcterms:created>
  <dcterms:modified xsi:type="dcterms:W3CDTF">2015-04-23T19:46:05Z</dcterms:modified>
  <cp:category/>
  <cp:version/>
  <cp:contentType/>
  <cp:contentStatus/>
  <cp:revision>251</cp:revision>
</cp:coreProperties>
</file>