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hidePivotFieldList="1" defaultThemeVersion="124226"/>
  <bookViews>
    <workbookView xWindow="480" yWindow="60" windowWidth="18195" windowHeight="11835"/>
  </bookViews>
  <sheets>
    <sheet name="List1" sheetId="1" r:id="rId1"/>
  </sheets>
  <definedNames>
    <definedName name="_xlnm._FilterDatabase" localSheetId="0" hidden="1">List1!$K$2:$P$56</definedName>
  </definedNames>
  <calcPr calcId="125725"/>
  <pivotCaches>
    <pivotCache cacheId="80" r:id="rId2"/>
  </pivotCaches>
</workbook>
</file>

<file path=xl/calcChain.xml><?xml version="1.0" encoding="utf-8"?>
<calcChain xmlns="http://schemas.openxmlformats.org/spreadsheetml/2006/main">
  <c r="M14" i="1"/>
  <c r="M62"/>
  <c r="N62"/>
  <c r="O62"/>
  <c r="P62"/>
  <c r="M61"/>
  <c r="N61"/>
  <c r="O61"/>
  <c r="P61"/>
  <c r="M60"/>
  <c r="N60"/>
  <c r="O60"/>
  <c r="P60"/>
  <c r="M59"/>
  <c r="N59"/>
  <c r="O59"/>
  <c r="P59"/>
  <c r="M58"/>
  <c r="N58"/>
  <c r="O58"/>
  <c r="P58"/>
  <c r="M29"/>
  <c r="N29"/>
  <c r="O29"/>
  <c r="P29"/>
  <c r="M57"/>
  <c r="N57"/>
  <c r="O57"/>
  <c r="P57"/>
  <c r="M56"/>
  <c r="N56"/>
  <c r="O56"/>
  <c r="P56"/>
  <c r="M55"/>
  <c r="N55"/>
  <c r="O55"/>
  <c r="P55"/>
  <c r="M54"/>
  <c r="N54"/>
  <c r="O54"/>
  <c r="P54"/>
  <c r="M53"/>
  <c r="N53"/>
  <c r="O53"/>
  <c r="P53"/>
  <c r="M52"/>
  <c r="N52"/>
  <c r="O52"/>
  <c r="P52"/>
  <c r="M51"/>
  <c r="N51"/>
  <c r="O51"/>
  <c r="P51"/>
  <c r="M50"/>
  <c r="N50"/>
  <c r="O50"/>
  <c r="P50"/>
  <c r="M49"/>
  <c r="N49"/>
  <c r="O49"/>
  <c r="P49"/>
  <c r="M48"/>
  <c r="N48"/>
  <c r="O48"/>
  <c r="P48"/>
  <c r="M47"/>
  <c r="N47"/>
  <c r="O47"/>
  <c r="P47"/>
  <c r="M46"/>
  <c r="N46"/>
  <c r="O46"/>
  <c r="P46"/>
  <c r="M45"/>
  <c r="N45"/>
  <c r="O45"/>
  <c r="P45"/>
  <c r="M44"/>
  <c r="N44"/>
  <c r="O44"/>
  <c r="P44"/>
  <c r="M43"/>
  <c r="N43"/>
  <c r="O43"/>
  <c r="P43"/>
  <c r="M42"/>
  <c r="N42"/>
  <c r="O42"/>
  <c r="P42"/>
  <c r="M41"/>
  <c r="N41"/>
  <c r="O41"/>
  <c r="P41"/>
  <c r="M40"/>
  <c r="N40"/>
  <c r="O40"/>
  <c r="P40"/>
  <c r="M39"/>
  <c r="N39"/>
  <c r="O39"/>
  <c r="P39"/>
  <c r="M38"/>
  <c r="N38"/>
  <c r="O38"/>
  <c r="P38"/>
  <c r="M3"/>
  <c r="N3"/>
  <c r="O3"/>
  <c r="P3"/>
  <c r="M4"/>
  <c r="N4"/>
  <c r="O4"/>
  <c r="P4"/>
  <c r="M5"/>
  <c r="N5"/>
  <c r="O5"/>
  <c r="P5"/>
  <c r="M6"/>
  <c r="N6"/>
  <c r="O6"/>
  <c r="P6"/>
  <c r="M7"/>
  <c r="N7"/>
  <c r="O7"/>
  <c r="P7"/>
  <c r="M8"/>
  <c r="N8"/>
  <c r="O8"/>
  <c r="P8"/>
  <c r="M9"/>
  <c r="N9"/>
  <c r="O9"/>
  <c r="P9"/>
  <c r="M10"/>
  <c r="N10"/>
  <c r="O10"/>
  <c r="P10"/>
  <c r="M11"/>
  <c r="N11"/>
  <c r="O11"/>
  <c r="P11"/>
  <c r="M12"/>
  <c r="N12"/>
  <c r="O12"/>
  <c r="P12"/>
  <c r="M13"/>
  <c r="N13"/>
  <c r="O13"/>
  <c r="P13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6"/>
  <c r="N26"/>
  <c r="O26"/>
  <c r="P26"/>
  <c r="M27"/>
  <c r="N27"/>
  <c r="O27"/>
  <c r="P27"/>
  <c r="M28"/>
  <c r="N28"/>
  <c r="O28"/>
  <c r="P28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M35"/>
  <c r="N35"/>
  <c r="O35"/>
  <c r="P35"/>
  <c r="M36"/>
  <c r="N36"/>
  <c r="O36"/>
  <c r="P36"/>
  <c r="M37"/>
  <c r="N37"/>
  <c r="O37"/>
  <c r="P37"/>
</calcChain>
</file>

<file path=xl/sharedStrings.xml><?xml version="1.0" encoding="utf-8"?>
<sst xmlns="http://schemas.openxmlformats.org/spreadsheetml/2006/main" count="688" uniqueCount="411">
  <si>
    <t>Drsný běh okolo hradu Potštejn 2015</t>
  </si>
  <si>
    <t>Výsledky</t>
  </si>
  <si>
    <t>Kategorie</t>
  </si>
  <si>
    <t>A</t>
  </si>
  <si>
    <t>C</t>
  </si>
  <si>
    <t>Číslo</t>
  </si>
  <si>
    <t>Příjmení</t>
  </si>
  <si>
    <t>Jméno</t>
  </si>
  <si>
    <t>Rok narození</t>
  </si>
  <si>
    <t>Klub</t>
  </si>
  <si>
    <t>Zaplaceno</t>
  </si>
  <si>
    <t>Legenda</t>
  </si>
  <si>
    <t>Pořadí</t>
  </si>
  <si>
    <t>Čas</t>
  </si>
  <si>
    <t>Petrasová</t>
  </si>
  <si>
    <t>Zuzka</t>
  </si>
  <si>
    <t>All stars</t>
  </si>
  <si>
    <t>E</t>
  </si>
  <si>
    <t>1976-2015</t>
  </si>
  <si>
    <t>Popisky řádků</t>
  </si>
  <si>
    <t>Součet z Čas</t>
  </si>
  <si>
    <t>Bok</t>
  </si>
  <si>
    <t>Ivan</t>
  </si>
  <si>
    <t>Kostelec n.O.</t>
  </si>
  <si>
    <t>ANO</t>
  </si>
  <si>
    <t>B</t>
  </si>
  <si>
    <t>1966-1975</t>
  </si>
  <si>
    <t xml:space="preserve">Dryml </t>
  </si>
  <si>
    <t>Tupec</t>
  </si>
  <si>
    <t xml:space="preserve">Hrdina </t>
  </si>
  <si>
    <t>Radek</t>
  </si>
  <si>
    <t>1956-1965</t>
  </si>
  <si>
    <t>Sršeň</t>
  </si>
  <si>
    <t>Tomáš</t>
  </si>
  <si>
    <t>OB vamberk</t>
  </si>
  <si>
    <t>D</t>
  </si>
  <si>
    <t>1946-1955</t>
  </si>
  <si>
    <t>Sršňová</t>
  </si>
  <si>
    <t>Katka</t>
  </si>
  <si>
    <t>E ženy</t>
  </si>
  <si>
    <t>Jiří</t>
  </si>
  <si>
    <t>F-ženy</t>
  </si>
  <si>
    <t>1975-</t>
  </si>
  <si>
    <t>Kosek</t>
  </si>
  <si>
    <t>Jan</t>
  </si>
  <si>
    <t>SRK</t>
  </si>
  <si>
    <t>Koblížek</t>
  </si>
  <si>
    <t>Kamil</t>
  </si>
  <si>
    <t>KOB Ústí nad Orlicí</t>
  </si>
  <si>
    <t>Kodytek</t>
  </si>
  <si>
    <t>Jonáš</t>
  </si>
  <si>
    <t>Sedlák</t>
  </si>
  <si>
    <t>LIP</t>
  </si>
  <si>
    <t>Pátek</t>
  </si>
  <si>
    <t>Michal</t>
  </si>
  <si>
    <t>K.O.B. Choceň</t>
  </si>
  <si>
    <t>Na prezentaci</t>
  </si>
  <si>
    <t>Švadlena</t>
  </si>
  <si>
    <t>Pavel</t>
  </si>
  <si>
    <t>Kulhavá</t>
  </si>
  <si>
    <t>Jarmila</t>
  </si>
  <si>
    <t>F</t>
  </si>
  <si>
    <t>Odesláno</t>
  </si>
  <si>
    <t>Eliška</t>
  </si>
  <si>
    <t>Belobrad</t>
  </si>
  <si>
    <t>Pasivity Žamberk</t>
  </si>
  <si>
    <t>Drhlík</t>
  </si>
  <si>
    <t>Petr</t>
  </si>
  <si>
    <t>Mojmír</t>
  </si>
  <si>
    <t>Ustí n.O.</t>
  </si>
  <si>
    <t>Janda</t>
  </si>
  <si>
    <t>Martin</t>
  </si>
  <si>
    <t>KOB Dobruška</t>
  </si>
  <si>
    <t>Klimešová</t>
  </si>
  <si>
    <t>Petra</t>
  </si>
  <si>
    <t>GoMango</t>
  </si>
  <si>
    <t>Křivda</t>
  </si>
  <si>
    <t>Brožek</t>
  </si>
  <si>
    <t>Brožková</t>
  </si>
  <si>
    <t>Květa</t>
  </si>
  <si>
    <t>(Prázdné)</t>
  </si>
  <si>
    <t>Patrik</t>
  </si>
  <si>
    <t>Holubář</t>
  </si>
  <si>
    <t>Ústí nad Orlicí</t>
  </si>
  <si>
    <t>cash</t>
  </si>
  <si>
    <t>Bielčík</t>
  </si>
  <si>
    <t>Czech Outdoor extreme team</t>
  </si>
  <si>
    <t>Uherová</t>
  </si>
  <si>
    <t>Jana</t>
  </si>
  <si>
    <t>Přibyslav</t>
  </si>
  <si>
    <t>Uher</t>
  </si>
  <si>
    <t>Juraj</t>
  </si>
  <si>
    <t>Andršová</t>
  </si>
  <si>
    <t>Zuzana</t>
  </si>
  <si>
    <t>Ski Skuhrov</t>
  </si>
  <si>
    <t>Pechanec</t>
  </si>
  <si>
    <t>Krejsa</t>
  </si>
  <si>
    <t>KUS Sopotnice</t>
  </si>
  <si>
    <t>Bílek</t>
  </si>
  <si>
    <t>David</t>
  </si>
  <si>
    <t>Vrbice</t>
  </si>
  <si>
    <t>Sládek</t>
  </si>
  <si>
    <t>František</t>
  </si>
  <si>
    <t>CC Choceň</t>
  </si>
  <si>
    <t>Pešek</t>
  </si>
  <si>
    <t>Ondřej</t>
  </si>
  <si>
    <t>Kopecká</t>
  </si>
  <si>
    <t>Anna</t>
  </si>
  <si>
    <t>OK Lokomotiva Pardubice</t>
  </si>
  <si>
    <t xml:space="preserve">Vandasová </t>
  </si>
  <si>
    <t>Markéta</t>
  </si>
  <si>
    <t>Půlpán</t>
  </si>
  <si>
    <t>Roman</t>
  </si>
  <si>
    <t>Kočí</t>
  </si>
  <si>
    <t>Štěpán</t>
  </si>
  <si>
    <t>Richtrová</t>
  </si>
  <si>
    <t>Helena</t>
  </si>
  <si>
    <t>Fojtíková</t>
  </si>
  <si>
    <t>Hana</t>
  </si>
  <si>
    <t>Růžička</t>
  </si>
  <si>
    <t>Šteffl</t>
  </si>
  <si>
    <t>Tobišková</t>
  </si>
  <si>
    <t>Tereza</t>
  </si>
  <si>
    <t>Litice nad Orlicí</t>
  </si>
  <si>
    <t>Švec</t>
  </si>
  <si>
    <t>Miroslav</t>
  </si>
  <si>
    <t>Sokol Potštejn</t>
  </si>
  <si>
    <t>Dvořáček</t>
  </si>
  <si>
    <t>Vlastimil</t>
  </si>
  <si>
    <t>Handl</t>
  </si>
  <si>
    <t>Jindřich</t>
  </si>
  <si>
    <t>Spartak Rychnov nad Kněžnou</t>
  </si>
  <si>
    <t>Activity Lanškroun</t>
  </si>
  <si>
    <t>Pluhař</t>
  </si>
  <si>
    <t>Muscle Bauk</t>
  </si>
  <si>
    <t>Jakub</t>
  </si>
  <si>
    <t>Chaloupka</t>
  </si>
  <si>
    <t>Balek</t>
  </si>
  <si>
    <t>Myšák</t>
  </si>
  <si>
    <t>Larisca</t>
  </si>
  <si>
    <t>Ota</t>
  </si>
  <si>
    <t>Lehár</t>
  </si>
  <si>
    <t>Adam</t>
  </si>
  <si>
    <t>Vyčítalová</t>
  </si>
  <si>
    <t>Pavla</t>
  </si>
  <si>
    <t>Řehák</t>
  </si>
  <si>
    <t>Dujavová</t>
  </si>
  <si>
    <t>Beáta</t>
  </si>
  <si>
    <t>Zdeněk</t>
  </si>
  <si>
    <t>Kalous</t>
  </si>
  <si>
    <t>Run Sport Team</t>
  </si>
  <si>
    <t>Kalousová</t>
  </si>
  <si>
    <t>Alena</t>
  </si>
  <si>
    <t>Marinov</t>
  </si>
  <si>
    <t>Veverouš</t>
  </si>
  <si>
    <t>OOB Vamberk</t>
  </si>
  <si>
    <t>Scheuer</t>
  </si>
  <si>
    <t>1. ročník Drsného běhu okolo hradu Potštejn - 16.11.2014</t>
  </si>
  <si>
    <t>poř</t>
  </si>
  <si>
    <t>st.č.</t>
  </si>
  <si>
    <t>příjm. a jméno</t>
  </si>
  <si>
    <t>čas</t>
  </si>
  <si>
    <t>rok.n.</t>
  </si>
  <si>
    <t>kat.</t>
  </si>
  <si>
    <t>klub</t>
  </si>
  <si>
    <t>Kovář Jáchym</t>
  </si>
  <si>
    <t>34:02</t>
  </si>
  <si>
    <t>A  1</t>
  </si>
  <si>
    <t>TJ Jiskra Litomyšl</t>
  </si>
  <si>
    <t>Vandas Daniel</t>
  </si>
  <si>
    <t>34:44</t>
  </si>
  <si>
    <t>A  2</t>
  </si>
  <si>
    <t>OK 99 Hradec Králové</t>
  </si>
  <si>
    <t xml:space="preserve">Halama Petr </t>
  </si>
  <si>
    <t>35:15</t>
  </si>
  <si>
    <t>A  3</t>
  </si>
  <si>
    <t>Šumperk</t>
  </si>
  <si>
    <t>Křivda Tomáš</t>
  </si>
  <si>
    <t>36:36</t>
  </si>
  <si>
    <t>A  4</t>
  </si>
  <si>
    <t>KOB  Choceň</t>
  </si>
  <si>
    <t>Procházka Michal</t>
  </si>
  <si>
    <t>37:46</t>
  </si>
  <si>
    <t>A  5</t>
  </si>
  <si>
    <t>Cyklo Bendl</t>
  </si>
  <si>
    <t>Nápravník Jan</t>
  </si>
  <si>
    <t>37:50</t>
  </si>
  <si>
    <t>A  6</t>
  </si>
  <si>
    <t>/</t>
  </si>
  <si>
    <t>Filip Libor</t>
  </si>
  <si>
    <t>37:55</t>
  </si>
  <si>
    <t>B  1</t>
  </si>
  <si>
    <t>OB Rychnov n.Kn.</t>
  </si>
  <si>
    <t>Pešek Ondřej</t>
  </si>
  <si>
    <t>37:58</t>
  </si>
  <si>
    <t>A  7</t>
  </si>
  <si>
    <t>Morávek Vlasta</t>
  </si>
  <si>
    <t>38:04</t>
  </si>
  <si>
    <t>A  8</t>
  </si>
  <si>
    <t>Dušek Martin</t>
  </si>
  <si>
    <t>38:25</t>
  </si>
  <si>
    <t>A  9</t>
  </si>
  <si>
    <t>Real Niglets</t>
  </si>
  <si>
    <t>Zuzánek Zdeněk</t>
  </si>
  <si>
    <t>38:48</t>
  </si>
  <si>
    <t>C  1</t>
  </si>
  <si>
    <t>Tatran Jablonec</t>
  </si>
  <si>
    <t>Koblížek Kamil</t>
  </si>
  <si>
    <t>39:11</t>
  </si>
  <si>
    <t>A  10</t>
  </si>
  <si>
    <t>KOB Ústí nad Orlicí</t>
  </si>
  <si>
    <t>Provazník Josef</t>
  </si>
  <si>
    <t>39:13</t>
  </si>
  <si>
    <t>A  11</t>
  </si>
  <si>
    <t>Krkonoše Vrchlabí</t>
  </si>
  <si>
    <t>Svoboda Mojmír</t>
  </si>
  <si>
    <t>39:48</t>
  </si>
  <si>
    <t>B  2</t>
  </si>
  <si>
    <t>Hvězda Pardubice</t>
  </si>
  <si>
    <t>Rusý Tomáš</t>
  </si>
  <si>
    <t>39:59</t>
  </si>
  <si>
    <t>A  12</t>
  </si>
  <si>
    <t>Žamberk</t>
  </si>
  <si>
    <t>40:21</t>
  </si>
  <si>
    <t>A  13</t>
  </si>
  <si>
    <t>Hájková Renata</t>
  </si>
  <si>
    <t>40:25</t>
  </si>
  <si>
    <t>Ž  1</t>
  </si>
  <si>
    <t>TJ Maratonstav Úpice</t>
  </si>
  <si>
    <t>Krejsa Tomáš</t>
  </si>
  <si>
    <t>40:26</t>
  </si>
  <si>
    <t>A  14</t>
  </si>
  <si>
    <t>Petras Tomáš</t>
  </si>
  <si>
    <t>40:49</t>
  </si>
  <si>
    <t>A  15</t>
  </si>
  <si>
    <t>OB Vamberk</t>
  </si>
  <si>
    <t>Koblic Honza</t>
  </si>
  <si>
    <t>40:57</t>
  </si>
  <si>
    <t>B  3</t>
  </si>
  <si>
    <t>Zelený Luděk</t>
  </si>
  <si>
    <t>41:04</t>
  </si>
  <si>
    <t>C  2</t>
  </si>
  <si>
    <t>Domažďár</t>
  </si>
  <si>
    <t>Hanuš Petr</t>
  </si>
  <si>
    <t>41:05</t>
  </si>
  <si>
    <t>B  4</t>
  </si>
  <si>
    <t>Chládek a Tintěra Pce</t>
  </si>
  <si>
    <t>Moravec Pavel</t>
  </si>
  <si>
    <t>41:07</t>
  </si>
  <si>
    <t>A  16</t>
  </si>
  <si>
    <t>TC Dobruška</t>
  </si>
  <si>
    <t>Čáp Ondřej</t>
  </si>
  <si>
    <t>41:14</t>
  </si>
  <si>
    <t>B  5</t>
  </si>
  <si>
    <t>Jirka Jan</t>
  </si>
  <si>
    <t>41:40</t>
  </si>
  <si>
    <t>A  17</t>
  </si>
  <si>
    <t>AC Náchod</t>
  </si>
  <si>
    <t>Kotlář Vladimír</t>
  </si>
  <si>
    <t>42:00</t>
  </si>
  <si>
    <t>D  1</t>
  </si>
  <si>
    <t>Veverka Tomáš</t>
  </si>
  <si>
    <t>42:37</t>
  </si>
  <si>
    <t>A  18</t>
  </si>
  <si>
    <t>Horová Pavla</t>
  </si>
  <si>
    <t>42:43</t>
  </si>
  <si>
    <t>Ž  2</t>
  </si>
  <si>
    <t>Tarrant Jiří</t>
  </si>
  <si>
    <t>43:03</t>
  </si>
  <si>
    <t>C  3</t>
  </si>
  <si>
    <t>Praha 10</t>
  </si>
  <si>
    <t>Půlpán Roman</t>
  </si>
  <si>
    <t>43:15</t>
  </si>
  <si>
    <t>B  6</t>
  </si>
  <si>
    <t>Fikejs Miroslav</t>
  </si>
  <si>
    <t>43:30</t>
  </si>
  <si>
    <t>B  7</t>
  </si>
  <si>
    <t>Choceň</t>
  </si>
  <si>
    <t>Chládek Josef</t>
  </si>
  <si>
    <t>43:44</t>
  </si>
  <si>
    <t>C  4</t>
  </si>
  <si>
    <t>Sokol OB Žamberk</t>
  </si>
  <si>
    <t>Tobišková Tereza</t>
  </si>
  <si>
    <t>43:48</t>
  </si>
  <si>
    <t>Ž  3</t>
  </si>
  <si>
    <t>Kopecká Anna</t>
  </si>
  <si>
    <t>44:02</t>
  </si>
  <si>
    <t>Ž  4</t>
  </si>
  <si>
    <t xml:space="preserve">Nakládal Čestmír  </t>
  </si>
  <si>
    <t>44:26</t>
  </si>
  <si>
    <t>C  5</t>
  </si>
  <si>
    <t>Bike kl.Svitavy</t>
  </si>
  <si>
    <t>Chládková Simona</t>
  </si>
  <si>
    <t>44:31</t>
  </si>
  <si>
    <t>Ž  5</t>
  </si>
  <si>
    <t>Lehárová Alžběta</t>
  </si>
  <si>
    <t>44:37</t>
  </si>
  <si>
    <t>Ž  6</t>
  </si>
  <si>
    <t>Lehár Adam</t>
  </si>
  <si>
    <t>A  19</t>
  </si>
  <si>
    <t>Dvořáček Vlastimil</t>
  </si>
  <si>
    <t>44:56</t>
  </si>
  <si>
    <t>C  6</t>
  </si>
  <si>
    <t>Doudleby nad Orlicí</t>
  </si>
  <si>
    <t>Dryml Mojmír</t>
  </si>
  <si>
    <t>45:51</t>
  </si>
  <si>
    <t>A  20</t>
  </si>
  <si>
    <t>Ustí n.Orl.</t>
  </si>
  <si>
    <t>Brožek Tomáš</t>
  </si>
  <si>
    <t>45:52</t>
  </si>
  <si>
    <t>B  8</t>
  </si>
  <si>
    <t>Bapčák Michal</t>
  </si>
  <si>
    <t>46:11</t>
  </si>
  <si>
    <t>B  9</t>
  </si>
  <si>
    <t>BK Malá Lipovka</t>
  </si>
  <si>
    <t>Sršeň Tomáš</t>
  </si>
  <si>
    <t>46:16</t>
  </si>
  <si>
    <t>A  21</t>
  </si>
  <si>
    <t>Vandasová Markéta</t>
  </si>
  <si>
    <t>46:22</t>
  </si>
  <si>
    <t>Ž  7</t>
  </si>
  <si>
    <t>Hrdina Radek</t>
  </si>
  <si>
    <t>46:28</t>
  </si>
  <si>
    <t>A  22</t>
  </si>
  <si>
    <t>Peterová Jana</t>
  </si>
  <si>
    <t>46:29</t>
  </si>
  <si>
    <t>Ž  8</t>
  </si>
  <si>
    <t>Švadlena Jiří</t>
  </si>
  <si>
    <t>46:48</t>
  </si>
  <si>
    <t>D  2</t>
  </si>
  <si>
    <t>Kuhavá Eliška</t>
  </si>
  <si>
    <t>47:41</t>
  </si>
  <si>
    <t>Ž  9</t>
  </si>
  <si>
    <t>Švec Miroslav</t>
  </si>
  <si>
    <t>47:50</t>
  </si>
  <si>
    <t>D  3</t>
  </si>
  <si>
    <t>Kulhavý Josef</t>
  </si>
  <si>
    <t>48:02</t>
  </si>
  <si>
    <t>C  7</t>
  </si>
  <si>
    <t>Hákova Michaela</t>
  </si>
  <si>
    <t>48:38</t>
  </si>
  <si>
    <t>Ž  10</t>
  </si>
  <si>
    <t>Kaplanová Iva</t>
  </si>
  <si>
    <t>49:16</t>
  </si>
  <si>
    <t>Ž  11</t>
  </si>
  <si>
    <t xml:space="preserve">Lux Zdeněk </t>
  </si>
  <si>
    <t>50:43</t>
  </si>
  <si>
    <t>C  8</t>
  </si>
  <si>
    <t>OB Kunvald</t>
  </si>
  <si>
    <t>Bok Ivan</t>
  </si>
  <si>
    <t>50:45</t>
  </si>
  <si>
    <t>A  23</t>
  </si>
  <si>
    <t>Ropek Rudolf</t>
  </si>
  <si>
    <t>51:07</t>
  </si>
  <si>
    <t>B  10</t>
  </si>
  <si>
    <t>Bearmental Jičín</t>
  </si>
  <si>
    <t>Mervart Václav</t>
  </si>
  <si>
    <t>51:10</t>
  </si>
  <si>
    <t>B  11</t>
  </si>
  <si>
    <t>Janeček Libor</t>
  </si>
  <si>
    <t>51:14</t>
  </si>
  <si>
    <t>C  9</t>
  </si>
  <si>
    <t>Vamberk</t>
  </si>
  <si>
    <t>Sršňová Katka</t>
  </si>
  <si>
    <t>51:34</t>
  </si>
  <si>
    <t>Ž  12</t>
  </si>
  <si>
    <t>Zábranský Vít</t>
  </si>
  <si>
    <t>51:54</t>
  </si>
  <si>
    <t>A  24</t>
  </si>
  <si>
    <t>Brandýs n.Orl.</t>
  </si>
  <si>
    <t>Zábranský Aleš</t>
  </si>
  <si>
    <t>51:55</t>
  </si>
  <si>
    <t>A  25</t>
  </si>
  <si>
    <t>Rybitví</t>
  </si>
  <si>
    <t>Brožková Květa</t>
  </si>
  <si>
    <t>52:07</t>
  </si>
  <si>
    <t>Ž  13</t>
  </si>
  <si>
    <t>Tupec Jiří</t>
  </si>
  <si>
    <t>53:48</t>
  </si>
  <si>
    <t>C  10</t>
  </si>
  <si>
    <t>Peterová Alena</t>
  </si>
  <si>
    <t>57:23</t>
  </si>
  <si>
    <t>Ž  14</t>
  </si>
  <si>
    <t>Holubář Patrik</t>
  </si>
  <si>
    <t>58:28</t>
  </si>
  <si>
    <t>A  26</t>
  </si>
  <si>
    <t>X</t>
  </si>
  <si>
    <t>Munková Eva</t>
  </si>
  <si>
    <t>58:52</t>
  </si>
  <si>
    <t>Ž  15</t>
  </si>
  <si>
    <t>Filipová Iva</t>
  </si>
  <si>
    <t>58:59</t>
  </si>
  <si>
    <t>Ž  16</t>
  </si>
  <si>
    <t>Zeman Jaroslav</t>
  </si>
  <si>
    <t>60:14</t>
  </si>
  <si>
    <t>A  27</t>
  </si>
  <si>
    <t>Bielcik Jindřich</t>
  </si>
  <si>
    <t>60:15</t>
  </si>
  <si>
    <t>D  4</t>
  </si>
  <si>
    <t>Lichkov</t>
  </si>
  <si>
    <t>Motyčková Ivana</t>
  </si>
  <si>
    <t>abs</t>
  </si>
  <si>
    <t>Ž</t>
  </si>
  <si>
    <t>Motyčka Libor</t>
  </si>
  <si>
    <t>Závod se uskutečnil za občasného mrholení za teploty okolo 10°C.</t>
  </si>
  <si>
    <t>Na start závodu se postavilo 68 závodníků a všichni doběhli do cíle.</t>
  </si>
  <si>
    <t>Ceny pro závodníky věnoval řemeslný pivovar Clock a Včelý produkty Pleva Potštejn.</t>
  </si>
  <si>
    <t>www.pivovarclock.cz</t>
  </si>
  <si>
    <t>www.pleva.cz</t>
  </si>
  <si>
    <t>Všem závodníkům děkujeme za účast a zveme všechny na druhý ročník v roce 2015.</t>
  </si>
  <si>
    <t>Běžecký klub Doudleby nad Orlicí</t>
  </si>
</sst>
</file>

<file path=xl/styles.xml><?xml version="1.0" encoding="utf-8"?>
<styleSheet xmlns="http://schemas.openxmlformats.org/spreadsheetml/2006/main">
  <numFmts count="1">
    <numFmt numFmtId="164" formatCode="[h]:mm:ss;@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/>
    <xf numFmtId="0" fontId="5" fillId="0" borderId="0" xfId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1" applyFill="1"/>
    <xf numFmtId="0" fontId="2" fillId="4" borderId="0" xfId="1" applyFill="1"/>
    <xf numFmtId="0" fontId="2" fillId="5" borderId="0" xfId="1" applyFill="1"/>
    <xf numFmtId="0" fontId="2" fillId="6" borderId="0" xfId="1" applyFill="1"/>
    <xf numFmtId="0" fontId="2" fillId="7" borderId="0" xfId="1" applyFill="1"/>
    <xf numFmtId="0" fontId="2" fillId="8" borderId="0" xfId="1" applyFill="1"/>
    <xf numFmtId="0" fontId="2" fillId="3" borderId="4" xfId="1" applyFill="1" applyBorder="1"/>
    <xf numFmtId="0" fontId="2" fillId="4" borderId="4" xfId="1" applyFill="1" applyBorder="1"/>
    <xf numFmtId="0" fontId="2" fillId="5" borderId="4" xfId="1" applyFill="1" applyBorder="1"/>
    <xf numFmtId="0" fontId="2" fillId="6" borderId="4" xfId="1" applyFill="1" applyBorder="1"/>
    <xf numFmtId="0" fontId="2" fillId="7" borderId="4" xfId="1" applyFill="1" applyBorder="1"/>
    <xf numFmtId="0" fontId="2" fillId="8" borderId="4" xfId="1" applyFill="1" applyBorder="1"/>
    <xf numFmtId="0" fontId="2" fillId="0" borderId="4" xfId="1" applyBorder="1"/>
    <xf numFmtId="0" fontId="0" fillId="0" borderId="4" xfId="0" applyBorder="1"/>
    <xf numFmtId="49" fontId="3" fillId="9" borderId="6" xfId="1" applyNumberFormat="1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45" fontId="0" fillId="0" borderId="0" xfId="0" applyNumberFormat="1"/>
    <xf numFmtId="164" fontId="3" fillId="9" borderId="2" xfId="1" applyNumberFormat="1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" fillId="5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1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1" fillId="1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0" borderId="0" xfId="2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/>
  </cellStyles>
  <dxfs count="7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  <dxf>
      <numFmt numFmtId="164" formatCode="[h]:mm:ss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247650</xdr:colOff>
      <xdr:row>80</xdr:row>
      <xdr:rowOff>115801</xdr:rowOff>
    </xdr:from>
    <xdr:to>
      <xdr:col>42</xdr:col>
      <xdr:colOff>609600</xdr:colOff>
      <xdr:row>88</xdr:row>
      <xdr:rowOff>85725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62275" y="15479626"/>
          <a:ext cx="2419350" cy="1493924"/>
        </a:xfrm>
        <a:prstGeom prst="rect">
          <a:avLst/>
        </a:prstGeom>
      </xdr:spPr>
    </xdr:pic>
    <xdr:clientData/>
  </xdr:twoCellAnchor>
  <xdr:twoCellAnchor editAs="oneCell">
    <xdr:from>
      <xdr:col>37</xdr:col>
      <xdr:colOff>28575</xdr:colOff>
      <xdr:row>80</xdr:row>
      <xdr:rowOff>50209</xdr:rowOff>
    </xdr:from>
    <xdr:to>
      <xdr:col>39</xdr:col>
      <xdr:colOff>219075</xdr:colOff>
      <xdr:row>89</xdr:row>
      <xdr:rowOff>52816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0050" y="15414034"/>
          <a:ext cx="2428875" cy="171710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1" refreshedDate="42322.502214583335" createdVersion="3" refreshedVersion="3" minRefreshableVersion="3" recordCount="1048574">
  <cacheSource type="worksheet">
    <worksheetSource ref="J2:P1048576" sheet="List1"/>
  </cacheSource>
  <cacheFields count="7">
    <cacheField name="Pořadí" numFmtId="0">
      <sharedItems containsString="0" containsBlank="1" containsNumber="1" containsInteger="1" minValue="1" maxValue="116"/>
    </cacheField>
    <cacheField name="Číslo" numFmtId="0">
      <sharedItems containsString="0" containsBlank="1" containsNumber="1" containsInteger="1" minValue="1" maxValue="68"/>
    </cacheField>
    <cacheField name="Čas" numFmtId="164">
      <sharedItems containsNonDate="0" containsDate="1" containsString="0" containsBlank="1" minDate="1899-12-30T00:35:36" maxDate="1899-12-30T07:00:00"/>
    </cacheField>
    <cacheField name="Příjmení" numFmtId="0">
      <sharedItems containsBlank="1" count="60">
        <s v="Křivda"/>
        <s v="Janda"/>
        <s v="Dryml "/>
        <s v="Koblížek"/>
        <s v="Pátek"/>
        <s v="Pešek"/>
        <s v="Švadlena"/>
        <s v="Bielčík"/>
        <s v="Krejsa"/>
        <s v="Sládek"/>
        <s v="Řehák"/>
        <s v="Scheuer"/>
        <s v="Bílek"/>
        <s v="Myšák"/>
        <s v="Petr"/>
        <s v="Tobišková"/>
        <s v="Belobrad"/>
        <s v="Půlpán"/>
        <s v="Lehár"/>
        <s v="Kulhavá"/>
        <s v="Kodytek"/>
        <s v="Růžička"/>
        <s v="Dvořáček"/>
        <s v="Uher"/>
        <s v="Kopecká"/>
        <s v="Veverouš"/>
        <s v="Kalous"/>
        <s v="Pechanec"/>
        <s v="Brožek"/>
        <s v="Larisca"/>
        <s v="Vandasová "/>
        <s v="Handl"/>
        <s v="Uherová"/>
        <s v="Pluhař"/>
        <s v="Sršeň"/>
        <s v="Hrdina "/>
        <s v="Kočí"/>
        <s v="Andršová"/>
        <s v="Švec"/>
        <s v="Holubář"/>
        <s v="Kalousová"/>
        <s v="Vyčítalová"/>
        <s v="Brožková"/>
        <s v="Marinov"/>
        <s v="Fojtíková"/>
        <s v="Sršňová"/>
        <s v="Jakub"/>
        <s v="Dujavová"/>
        <s v="Tupec"/>
        <s v="Klimešová"/>
        <s v="Drhlík"/>
        <s v="Balek"/>
        <s v="Petrasová"/>
        <s v="Richtrová"/>
        <s v="Šteffl"/>
        <s v="Sedlák"/>
        <m/>
        <s v="Bok" u="1"/>
        <e v="#N/A" u="1"/>
        <s v="Schemer" u="1"/>
      </sharedItems>
    </cacheField>
    <cacheField name="Jméno" numFmtId="0">
      <sharedItems containsBlank="1"/>
    </cacheField>
    <cacheField name="Klub" numFmtId="0">
      <sharedItems containsBlank="1" containsMixedTypes="1" containsNumber="1" containsInteger="1" minValue="0" maxValue="0"/>
    </cacheField>
    <cacheField name="Kategorie" numFmtId="0">
      <sharedItems containsBlank="1" containsMixedTypes="1" containsNumber="1" containsInteger="1" minValue="0" maxValue="0" count="8">
        <s v="A"/>
        <s v="B"/>
        <s v="E"/>
        <s v="C"/>
        <s v="F"/>
        <s v="D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574">
  <r>
    <n v="1"/>
    <n v="20"/>
    <d v="1899-12-30T00:35:36"/>
    <x v="0"/>
    <s v="Tomáš"/>
    <s v="K.O.B. Choceň"/>
    <x v="0"/>
  </r>
  <r>
    <n v="2"/>
    <n v="18"/>
    <d v="1899-12-30T00:36:32"/>
    <x v="1"/>
    <s v="Martin"/>
    <s v="KOB Dobruška"/>
    <x v="0"/>
  </r>
  <r>
    <n v="3"/>
    <n v="17"/>
    <d v="1899-12-30T00:36:56"/>
    <x v="2"/>
    <s v="Mojmír"/>
    <s v="Ustí n.O."/>
    <x v="0"/>
  </r>
  <r>
    <n v="4"/>
    <n v="8"/>
    <d v="1899-12-30T00:37:10"/>
    <x v="3"/>
    <s v="Kamil"/>
    <s v="KOB Ústí nad Orlicí"/>
    <x v="0"/>
  </r>
  <r>
    <n v="5"/>
    <n v="11"/>
    <d v="1899-12-30T00:37:13"/>
    <x v="4"/>
    <s v="Michal"/>
    <s v="K.O.B. Choceň"/>
    <x v="0"/>
  </r>
  <r>
    <n v="6"/>
    <n v="32"/>
    <d v="1899-12-30T00:37:24"/>
    <x v="5"/>
    <s v="Ondřej"/>
    <s v="K.O.B. Choceň"/>
    <x v="0"/>
  </r>
  <r>
    <n v="7"/>
    <n v="12"/>
    <d v="1899-12-30T00:37:43"/>
    <x v="6"/>
    <s v="Pavel"/>
    <s v="K.O.B. Choceň"/>
    <x v="1"/>
  </r>
  <r>
    <n v="8"/>
    <n v="24"/>
    <d v="1899-12-30T00:38:07"/>
    <x v="7"/>
    <s v="Petr"/>
    <s v="Czech Outdoor extreme team"/>
    <x v="1"/>
  </r>
  <r>
    <n v="9"/>
    <n v="29"/>
    <d v="1899-12-30T00:38:17"/>
    <x v="8"/>
    <s v="Tomáš"/>
    <s v="KUS Sopotnice"/>
    <x v="0"/>
  </r>
  <r>
    <n v="10"/>
    <n v="31"/>
    <d v="1899-12-30T00:39:33"/>
    <x v="9"/>
    <s v="František"/>
    <s v="CC Choceň"/>
    <x v="0"/>
  </r>
  <r>
    <n v="11"/>
    <n v="19"/>
    <d v="1899-12-30T00:40:01"/>
    <x v="10"/>
    <s v="Pavel"/>
    <s v="OB vamberk"/>
    <x v="0"/>
  </r>
  <r>
    <n v="12"/>
    <n v="48"/>
    <d v="1899-12-30T00:40:16"/>
    <x v="11"/>
    <s v="Jan"/>
    <s v="Activity Lanškroun"/>
    <x v="1"/>
  </r>
  <r>
    <n v="13"/>
    <n v="30"/>
    <d v="1899-12-30T00:40:48"/>
    <x v="12"/>
    <s v="David"/>
    <s v="Vrbice"/>
    <x v="0"/>
  </r>
  <r>
    <n v="14"/>
    <n v="52"/>
    <d v="1899-12-30T00:41:01"/>
    <x v="13"/>
    <s v="Tomáš"/>
    <s v="Muscle Bauk"/>
    <x v="0"/>
  </r>
  <r>
    <n v="15"/>
    <n v="58"/>
    <d v="1899-12-30T00:41:26"/>
    <x v="14"/>
    <s v="Radek"/>
    <n v="0"/>
    <x v="0"/>
  </r>
  <r>
    <n v="16"/>
    <n v="42"/>
    <d v="1899-12-30T00:41:41"/>
    <x v="15"/>
    <s v="Tereza"/>
    <s v="Litice nad Orlicí"/>
    <x v="2"/>
  </r>
  <r>
    <n v="17"/>
    <n v="15"/>
    <d v="1899-12-30T00:42:40"/>
    <x v="16"/>
    <s v="Ivan"/>
    <s v="Pasivity Žamberk"/>
    <x v="1"/>
  </r>
  <r>
    <n v="18"/>
    <n v="36"/>
    <d v="1899-12-30T00:42:41"/>
    <x v="17"/>
    <s v="Roman"/>
    <s v="K.O.B. Choceň"/>
    <x v="3"/>
  </r>
  <r>
    <n v="19"/>
    <n v="55"/>
    <d v="1899-12-30T00:42:51"/>
    <x v="18"/>
    <s v="Adam"/>
    <s v="OK Lokomotiva Pardubice"/>
    <x v="0"/>
  </r>
  <r>
    <n v="20"/>
    <n v="14"/>
    <d v="1899-12-30T00:43:02"/>
    <x v="19"/>
    <s v="Eliška"/>
    <n v="0"/>
    <x v="2"/>
  </r>
  <r>
    <n v="21"/>
    <n v="9"/>
    <d v="1899-12-30T00:43:12"/>
    <x v="20"/>
    <s v="Jonáš"/>
    <s v="KOB Ústí nad Orlicí"/>
    <x v="0"/>
  </r>
  <r>
    <n v="22"/>
    <n v="40"/>
    <d v="1899-12-30T00:43:15"/>
    <x v="21"/>
    <s v="Tomáš"/>
    <s v="Pasivity Žamberk"/>
    <x v="0"/>
  </r>
  <r>
    <n v="23"/>
    <n v="45"/>
    <d v="1899-12-30T00:43:17"/>
    <x v="22"/>
    <s v="Radek"/>
    <n v="0"/>
    <x v="0"/>
  </r>
  <r>
    <n v="24"/>
    <n v="26"/>
    <d v="1899-12-30T00:43:19"/>
    <x v="23"/>
    <s v="Juraj"/>
    <s v="Přibyslav"/>
    <x v="1"/>
  </r>
  <r>
    <n v="25"/>
    <n v="34"/>
    <d v="1899-12-30T00:43:20"/>
    <x v="24"/>
    <s v="Anna"/>
    <s v="OK Lokomotiva Pardubice"/>
    <x v="2"/>
  </r>
  <r>
    <n v="26"/>
    <n v="68"/>
    <d v="1899-12-30T00:43:26"/>
    <x v="25"/>
    <s v="Tomáš"/>
    <s v="OOB Vamberk"/>
    <x v="0"/>
  </r>
  <r>
    <n v="27"/>
    <n v="59"/>
    <d v="1899-12-30T00:43:28"/>
    <x v="26"/>
    <s v="Tomáš"/>
    <s v="Run Sport Team"/>
    <x v="3"/>
  </r>
  <r>
    <n v="28"/>
    <n v="28"/>
    <d v="1899-12-30T00:43:29"/>
    <x v="27"/>
    <s v="Petr"/>
    <n v="0"/>
    <x v="1"/>
  </r>
  <r>
    <n v="29"/>
    <n v="21"/>
    <d v="1899-12-30T00:43:32"/>
    <x v="28"/>
    <s v="Tomáš"/>
    <s v="KOB Ústí nad Orlicí"/>
    <x v="1"/>
  </r>
  <r>
    <n v="30"/>
    <n v="53"/>
    <d v="1899-12-30T00:43:51"/>
    <x v="29"/>
    <s v="Ota"/>
    <n v="0"/>
    <x v="0"/>
  </r>
  <r>
    <n v="31"/>
    <n v="44"/>
    <d v="1899-12-30T00:43:53"/>
    <x v="22"/>
    <s v="Vlastimil"/>
    <n v="0"/>
    <x v="3"/>
  </r>
  <r>
    <n v="32"/>
    <n v="35"/>
    <d v="1899-12-30T00:44:34"/>
    <x v="30"/>
    <s v="Markéta"/>
    <s v="OB vamberk"/>
    <x v="4"/>
  </r>
  <r>
    <n v="33"/>
    <n v="46"/>
    <d v="1899-12-30T00:45:05"/>
    <x v="31"/>
    <s v="Jindřich"/>
    <s v="Spartak Rychnov nad Kněžnou"/>
    <x v="0"/>
  </r>
  <r>
    <n v="34"/>
    <n v="47"/>
    <d v="1899-12-30T00:45:33"/>
    <x v="31"/>
    <s v="Tomáš"/>
    <n v="0"/>
    <x v="0"/>
  </r>
  <r>
    <n v="35"/>
    <n v="25"/>
    <d v="1899-12-30T00:45:36"/>
    <x v="32"/>
    <s v="Jana"/>
    <s v="Přibyslav"/>
    <x v="4"/>
  </r>
  <r>
    <n v="36"/>
    <n v="49"/>
    <d v="1899-12-30T00:45:59"/>
    <x v="33"/>
    <s v="Petr"/>
    <s v="Muscle Bauk"/>
    <x v="0"/>
  </r>
  <r>
    <n v="37"/>
    <n v="4"/>
    <d v="1899-12-30T00:46:03"/>
    <x v="34"/>
    <s v="Tomáš"/>
    <s v="OB vamberk"/>
    <x v="0"/>
  </r>
  <r>
    <n v="38"/>
    <n v="3"/>
    <d v="1899-12-30T00:46:20"/>
    <x v="35"/>
    <s v="Radek"/>
    <n v="0"/>
    <x v="0"/>
  </r>
  <r>
    <n v="39"/>
    <n v="37"/>
    <d v="1899-12-30T00:46:21"/>
    <x v="36"/>
    <s v="Štěpán"/>
    <n v="0"/>
    <x v="0"/>
  </r>
  <r>
    <n v="40"/>
    <n v="27"/>
    <d v="1899-12-30T00:46:23"/>
    <x v="37"/>
    <s v="Zuzana"/>
    <s v="Ski Skuhrov"/>
    <x v="2"/>
  </r>
  <r>
    <n v="41"/>
    <n v="43"/>
    <d v="1899-12-30T00:46:30"/>
    <x v="38"/>
    <s v="Miroslav"/>
    <s v="Sokol Potštejn"/>
    <x v="5"/>
  </r>
  <r>
    <n v="42"/>
    <n v="23"/>
    <d v="1899-12-30T00:47:04"/>
    <x v="39"/>
    <s v="Patrik"/>
    <s v="Ústí nad Orlicí"/>
    <x v="0"/>
  </r>
  <r>
    <n v="43"/>
    <n v="60"/>
    <d v="1899-12-30T00:47:08"/>
    <x v="40"/>
    <s v="Alena"/>
    <s v="Run Sport Team"/>
    <x v="2"/>
  </r>
  <r>
    <n v="44"/>
    <n v="54"/>
    <d v="1899-12-30T00:48:01"/>
    <x v="41"/>
    <s v="Pavla"/>
    <n v="0"/>
    <x v="2"/>
  </r>
  <r>
    <n v="45"/>
    <n v="22"/>
    <d v="1899-12-30T00:49:00"/>
    <x v="42"/>
    <s v="Květa"/>
    <s v="KOB Ústí nad Orlicí"/>
    <x v="4"/>
  </r>
  <r>
    <n v="46"/>
    <n v="61"/>
    <d v="1899-12-30T00:49:01"/>
    <x v="43"/>
    <s v="Michal"/>
    <n v="0"/>
    <x v="0"/>
  </r>
  <r>
    <n v="47"/>
    <n v="57"/>
    <d v="1899-12-30T00:50:18"/>
    <x v="14"/>
    <s v="Zdeněk"/>
    <n v="0"/>
    <x v="0"/>
  </r>
  <r>
    <n v="48"/>
    <n v="39"/>
    <d v="1899-12-30T00:50:22"/>
    <x v="44"/>
    <s v="Hana"/>
    <s v="Pasivity Žamberk"/>
    <x v="2"/>
  </r>
  <r>
    <n v="49"/>
    <n v="5"/>
    <d v="1899-12-30T00:50:35"/>
    <x v="45"/>
    <s v="Katka"/>
    <s v="OB vamberk"/>
    <x v="2"/>
  </r>
  <r>
    <n v="50"/>
    <n v="13"/>
    <d v="1899-12-30T00:51:43"/>
    <x v="19"/>
    <s v="Jarmila"/>
    <n v="0"/>
    <x v="4"/>
  </r>
  <r>
    <n v="51"/>
    <n v="50"/>
    <d v="1899-12-30T00:52:17"/>
    <x v="46"/>
    <s v="Chaloupka"/>
    <n v="0"/>
    <x v="6"/>
  </r>
  <r>
    <n v="52"/>
    <n v="56"/>
    <d v="1899-12-30T00:52:23"/>
    <x v="47"/>
    <s v="Beáta"/>
    <n v="0"/>
    <x v="2"/>
  </r>
  <r>
    <n v="53"/>
    <n v="6"/>
    <d v="1899-12-30T00:52:36"/>
    <x v="48"/>
    <s v="Jiří"/>
    <s v="OB vamberk"/>
    <x v="3"/>
  </r>
  <r>
    <n v="54"/>
    <n v="33"/>
    <d v="1899-12-30T00:52:42"/>
    <x v="49"/>
    <s v="Petra"/>
    <s v="GoMango"/>
    <x v="2"/>
  </r>
  <r>
    <n v="55"/>
    <n v="16"/>
    <d v="1899-12-30T00:52:50"/>
    <x v="50"/>
    <s v="Petr"/>
    <s v="OB vamberk"/>
    <x v="0"/>
  </r>
  <r>
    <n v="56"/>
    <n v="51"/>
    <d v="1899-12-30T00:52:53"/>
    <x v="51"/>
    <s v="Michal"/>
    <s v="Muscle Bauk"/>
    <x v="0"/>
  </r>
  <r>
    <n v="57"/>
    <n v="1"/>
    <d v="1899-12-30T00:52:19"/>
    <x v="52"/>
    <s v="Zuzka"/>
    <s v="All stars"/>
    <x v="2"/>
  </r>
  <r>
    <n v="58"/>
    <n v="38"/>
    <d v="1899-12-30T00:54:50"/>
    <x v="53"/>
    <s v="Helena"/>
    <n v="0"/>
    <x v="4"/>
  </r>
  <r>
    <n v="59"/>
    <n v="41"/>
    <d v="1899-12-30T00:54:59"/>
    <x v="54"/>
    <s v="Jana"/>
    <n v="0"/>
    <x v="2"/>
  </r>
  <r>
    <n v="60"/>
    <n v="10"/>
    <d v="1899-12-30T01:08:33"/>
    <x v="55"/>
    <s v="Radek"/>
    <s v="LIP"/>
    <x v="1"/>
  </r>
  <r>
    <n v="61"/>
    <m/>
    <m/>
    <x v="56"/>
    <m/>
    <m/>
    <x v="7"/>
  </r>
  <r>
    <n v="62"/>
    <m/>
    <m/>
    <x v="56"/>
    <m/>
    <m/>
    <x v="7"/>
  </r>
  <r>
    <n v="63"/>
    <m/>
    <m/>
    <x v="56"/>
    <m/>
    <m/>
    <x v="7"/>
  </r>
  <r>
    <n v="64"/>
    <m/>
    <m/>
    <x v="56"/>
    <m/>
    <m/>
    <x v="7"/>
  </r>
  <r>
    <n v="65"/>
    <m/>
    <m/>
    <x v="56"/>
    <m/>
    <m/>
    <x v="7"/>
  </r>
  <r>
    <n v="66"/>
    <m/>
    <m/>
    <x v="56"/>
    <m/>
    <m/>
    <x v="7"/>
  </r>
  <r>
    <n v="67"/>
    <m/>
    <m/>
    <x v="56"/>
    <m/>
    <m/>
    <x v="7"/>
  </r>
  <r>
    <n v="68"/>
    <m/>
    <m/>
    <x v="56"/>
    <m/>
    <m/>
    <x v="7"/>
  </r>
  <r>
    <n v="69"/>
    <m/>
    <m/>
    <x v="56"/>
    <m/>
    <m/>
    <x v="7"/>
  </r>
  <r>
    <n v="70"/>
    <m/>
    <m/>
    <x v="56"/>
    <m/>
    <m/>
    <x v="7"/>
  </r>
  <r>
    <n v="71"/>
    <m/>
    <m/>
    <x v="56"/>
    <m/>
    <m/>
    <x v="7"/>
  </r>
  <r>
    <n v="72"/>
    <m/>
    <m/>
    <x v="56"/>
    <m/>
    <m/>
    <x v="7"/>
  </r>
  <r>
    <n v="73"/>
    <m/>
    <m/>
    <x v="56"/>
    <m/>
    <m/>
    <x v="7"/>
  </r>
  <r>
    <n v="74"/>
    <m/>
    <m/>
    <x v="56"/>
    <m/>
    <m/>
    <x v="7"/>
  </r>
  <r>
    <n v="75"/>
    <m/>
    <m/>
    <x v="56"/>
    <m/>
    <m/>
    <x v="7"/>
  </r>
  <r>
    <n v="76"/>
    <m/>
    <m/>
    <x v="56"/>
    <m/>
    <m/>
    <x v="7"/>
  </r>
  <r>
    <n v="77"/>
    <m/>
    <m/>
    <x v="56"/>
    <m/>
    <m/>
    <x v="7"/>
  </r>
  <r>
    <n v="78"/>
    <m/>
    <m/>
    <x v="56"/>
    <m/>
    <m/>
    <x v="7"/>
  </r>
  <r>
    <n v="79"/>
    <m/>
    <m/>
    <x v="56"/>
    <m/>
    <m/>
    <x v="7"/>
  </r>
  <r>
    <n v="80"/>
    <m/>
    <m/>
    <x v="56"/>
    <m/>
    <m/>
    <x v="7"/>
  </r>
  <r>
    <n v="81"/>
    <m/>
    <m/>
    <x v="56"/>
    <m/>
    <m/>
    <x v="7"/>
  </r>
  <r>
    <n v="82"/>
    <m/>
    <m/>
    <x v="56"/>
    <m/>
    <m/>
    <x v="7"/>
  </r>
  <r>
    <n v="83"/>
    <m/>
    <m/>
    <x v="56"/>
    <m/>
    <m/>
    <x v="7"/>
  </r>
  <r>
    <n v="84"/>
    <m/>
    <m/>
    <x v="56"/>
    <m/>
    <m/>
    <x v="7"/>
  </r>
  <r>
    <n v="85"/>
    <m/>
    <m/>
    <x v="56"/>
    <m/>
    <m/>
    <x v="7"/>
  </r>
  <r>
    <n v="86"/>
    <m/>
    <m/>
    <x v="56"/>
    <m/>
    <m/>
    <x v="7"/>
  </r>
  <r>
    <n v="87"/>
    <m/>
    <m/>
    <x v="56"/>
    <m/>
    <m/>
    <x v="7"/>
  </r>
  <r>
    <n v="88"/>
    <m/>
    <m/>
    <x v="56"/>
    <m/>
    <m/>
    <x v="7"/>
  </r>
  <r>
    <n v="89"/>
    <m/>
    <m/>
    <x v="56"/>
    <m/>
    <m/>
    <x v="7"/>
  </r>
  <r>
    <n v="90"/>
    <m/>
    <m/>
    <x v="56"/>
    <m/>
    <m/>
    <x v="7"/>
  </r>
  <r>
    <n v="91"/>
    <m/>
    <m/>
    <x v="56"/>
    <m/>
    <m/>
    <x v="7"/>
  </r>
  <r>
    <n v="92"/>
    <m/>
    <m/>
    <x v="56"/>
    <m/>
    <m/>
    <x v="7"/>
  </r>
  <r>
    <n v="93"/>
    <m/>
    <m/>
    <x v="56"/>
    <m/>
    <m/>
    <x v="7"/>
  </r>
  <r>
    <n v="94"/>
    <m/>
    <m/>
    <x v="56"/>
    <m/>
    <m/>
    <x v="7"/>
  </r>
  <r>
    <n v="95"/>
    <m/>
    <m/>
    <x v="56"/>
    <m/>
    <m/>
    <x v="7"/>
  </r>
  <r>
    <n v="96"/>
    <m/>
    <m/>
    <x v="56"/>
    <m/>
    <m/>
    <x v="7"/>
  </r>
  <r>
    <n v="97"/>
    <m/>
    <m/>
    <x v="56"/>
    <m/>
    <m/>
    <x v="7"/>
  </r>
  <r>
    <n v="98"/>
    <m/>
    <m/>
    <x v="56"/>
    <m/>
    <m/>
    <x v="7"/>
  </r>
  <r>
    <n v="99"/>
    <m/>
    <m/>
    <x v="56"/>
    <m/>
    <m/>
    <x v="7"/>
  </r>
  <r>
    <n v="100"/>
    <m/>
    <m/>
    <x v="56"/>
    <m/>
    <m/>
    <x v="7"/>
  </r>
  <r>
    <n v="101"/>
    <m/>
    <m/>
    <x v="56"/>
    <m/>
    <m/>
    <x v="7"/>
  </r>
  <r>
    <n v="102"/>
    <m/>
    <m/>
    <x v="56"/>
    <m/>
    <m/>
    <x v="7"/>
  </r>
  <r>
    <n v="103"/>
    <m/>
    <m/>
    <x v="56"/>
    <m/>
    <m/>
    <x v="7"/>
  </r>
  <r>
    <n v="104"/>
    <m/>
    <m/>
    <x v="56"/>
    <m/>
    <m/>
    <x v="7"/>
  </r>
  <r>
    <n v="105"/>
    <m/>
    <m/>
    <x v="56"/>
    <m/>
    <m/>
    <x v="7"/>
  </r>
  <r>
    <n v="106"/>
    <m/>
    <m/>
    <x v="56"/>
    <m/>
    <m/>
    <x v="7"/>
  </r>
  <r>
    <n v="107"/>
    <m/>
    <m/>
    <x v="56"/>
    <m/>
    <m/>
    <x v="7"/>
  </r>
  <r>
    <n v="108"/>
    <m/>
    <m/>
    <x v="56"/>
    <m/>
    <m/>
    <x v="7"/>
  </r>
  <r>
    <n v="109"/>
    <m/>
    <m/>
    <x v="56"/>
    <m/>
    <m/>
    <x v="7"/>
  </r>
  <r>
    <n v="110"/>
    <m/>
    <m/>
    <x v="56"/>
    <m/>
    <m/>
    <x v="7"/>
  </r>
  <r>
    <n v="111"/>
    <m/>
    <m/>
    <x v="56"/>
    <m/>
    <m/>
    <x v="7"/>
  </r>
  <r>
    <n v="112"/>
    <m/>
    <m/>
    <x v="56"/>
    <m/>
    <m/>
    <x v="7"/>
  </r>
  <r>
    <n v="113"/>
    <m/>
    <m/>
    <x v="56"/>
    <m/>
    <m/>
    <x v="7"/>
  </r>
  <r>
    <n v="114"/>
    <m/>
    <m/>
    <x v="56"/>
    <m/>
    <m/>
    <x v="7"/>
  </r>
  <r>
    <n v="115"/>
    <m/>
    <m/>
    <x v="56"/>
    <m/>
    <m/>
    <x v="7"/>
  </r>
  <r>
    <n v="116"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m/>
    <x v="56"/>
    <m/>
    <m/>
    <x v="7"/>
  </r>
  <r>
    <m/>
    <m/>
    <d v="1899-12-30T02:00:00"/>
    <x v="56"/>
    <m/>
    <m/>
    <x v="0"/>
  </r>
  <r>
    <m/>
    <m/>
    <d v="1899-12-30T03:00:00"/>
    <x v="56"/>
    <m/>
    <m/>
    <x v="1"/>
  </r>
  <r>
    <m/>
    <m/>
    <d v="1899-12-30T04:00:00"/>
    <x v="56"/>
    <m/>
    <m/>
    <x v="3"/>
  </r>
  <r>
    <m/>
    <m/>
    <d v="1899-12-30T05:00:00"/>
    <x v="56"/>
    <m/>
    <m/>
    <x v="5"/>
  </r>
  <r>
    <m/>
    <m/>
    <d v="1899-12-30T06:00:00"/>
    <x v="56"/>
    <m/>
    <m/>
    <x v="2"/>
  </r>
  <r>
    <m/>
    <m/>
    <d v="1899-12-30T07:00:00"/>
    <x v="56"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6" cacheId="80" applyNumberFormats="0" applyBorderFormats="0" applyFontFormats="0" applyPatternFormats="0" applyAlignmentFormats="0" applyWidthHeightFormats="1" dataCaption="Hodnoty" updatedVersion="3" minRefreshableVersion="3" useAutoFormatting="1" rowGrandTotals="0" colGrandTotals="0" itemPrintTitles="1" createdVersion="4" indent="0" outline="1" outlineData="1" multipleFieldFilters="0">
  <location ref="AH3:AI9" firstHeaderRow="1" firstDataRow="1" firstDataCol="1" rowPageCount="1" colPageCount="1"/>
  <pivotFields count="7">
    <pivotField showAll="0"/>
    <pivotField showAll="0"/>
    <pivotField dataField="1" showAll="0"/>
    <pivotField axis="axisRow" showAll="0" sortType="ascending">
      <items count="61">
        <item m="1" x="57"/>
        <item x="35"/>
        <item x="34"/>
        <item x="45"/>
        <item x="48"/>
        <item m="1" x="58"/>
        <item x="52"/>
        <item x="42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m="1" x="59"/>
        <item x="12"/>
        <item x="13"/>
        <item x="14"/>
        <item x="15"/>
        <item x="16"/>
        <item x="17"/>
        <item x="18"/>
        <item x="19"/>
        <item x="20"/>
        <item x="21"/>
        <item x="27"/>
        <item x="29"/>
        <item x="22"/>
        <item x="30"/>
        <item x="31"/>
        <item x="32"/>
        <item x="33"/>
        <item x="36"/>
        <item x="37"/>
        <item x="38"/>
        <item x="39"/>
        <item x="40"/>
        <item x="41"/>
        <item x="43"/>
        <item x="44"/>
        <item x="46"/>
        <item x="47"/>
        <item x="23"/>
        <item x="24"/>
        <item x="25"/>
        <item x="26"/>
        <item x="28"/>
        <item x="49"/>
        <item x="50"/>
        <item x="51"/>
        <item x="53"/>
        <item x="54"/>
        <item x="55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9">
        <item h="1" x="0"/>
        <item h="1" x="3"/>
        <item h="1" x="2"/>
        <item x="4"/>
        <item h="1" x="7"/>
        <item h="1" x="1"/>
        <item h="1" x="5"/>
        <item h="1" x="6"/>
        <item t="default"/>
      </items>
    </pivotField>
  </pivotFields>
  <rowFields count="1">
    <field x="3"/>
  </rowFields>
  <rowItems count="6">
    <i>
      <x v="34"/>
    </i>
    <i>
      <x v="36"/>
    </i>
    <i>
      <x v="7"/>
    </i>
    <i>
      <x v="28"/>
    </i>
    <i>
      <x v="56"/>
    </i>
    <i>
      <x v="8"/>
    </i>
  </rowItems>
  <colItems count="1">
    <i/>
  </colItems>
  <pageFields count="1">
    <pageField fld="6" hier="-1"/>
  </pageFields>
  <dataFields count="1">
    <dataField name="Součet z Čas" fld="2" baseField="3" baseItem="1" numFmtId="164"/>
  </dataFields>
  <formats count="1">
    <format dxfId="6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5" cacheId="80" applyNumberFormats="0" applyBorderFormats="0" applyFontFormats="0" applyPatternFormats="0" applyAlignmentFormats="0" applyWidthHeightFormats="1" dataCaption="Hodnoty" updatedVersion="3" minRefreshableVersion="3" useAutoFormatting="1" rowGrandTotals="0" colGrandTotals="0" itemPrintTitles="1" createdVersion="4" indent="0" outline="1" outlineData="1" multipleFieldFilters="0">
  <location ref="AE3:AF16" firstHeaderRow="1" firstDataRow="1" firstDataCol="1" rowPageCount="1" colPageCount="1"/>
  <pivotFields count="7">
    <pivotField showAll="0"/>
    <pivotField showAll="0"/>
    <pivotField dataField="1" showAll="0"/>
    <pivotField axis="axisRow" showAll="0" sortType="ascending">
      <items count="61">
        <item m="1" x="57"/>
        <item x="35"/>
        <item x="34"/>
        <item x="45"/>
        <item x="48"/>
        <item m="1" x="58"/>
        <item x="52"/>
        <item x="42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m="1" x="59"/>
        <item x="12"/>
        <item x="13"/>
        <item x="14"/>
        <item x="15"/>
        <item x="16"/>
        <item x="17"/>
        <item x="18"/>
        <item x="19"/>
        <item x="20"/>
        <item x="21"/>
        <item x="27"/>
        <item x="29"/>
        <item x="22"/>
        <item x="30"/>
        <item x="31"/>
        <item x="32"/>
        <item x="33"/>
        <item x="36"/>
        <item x="37"/>
        <item x="38"/>
        <item x="39"/>
        <item x="40"/>
        <item x="41"/>
        <item x="43"/>
        <item x="44"/>
        <item x="46"/>
        <item x="47"/>
        <item x="23"/>
        <item x="24"/>
        <item x="25"/>
        <item x="26"/>
        <item x="28"/>
        <item x="49"/>
        <item x="50"/>
        <item x="51"/>
        <item x="53"/>
        <item x="54"/>
        <item x="55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9">
        <item h="1" x="0"/>
        <item h="1" x="3"/>
        <item x="2"/>
        <item h="1" x="4"/>
        <item h="1" x="7"/>
        <item h="1" x="1"/>
        <item h="1" x="5"/>
        <item h="1" x="6"/>
        <item t="default"/>
      </items>
    </pivotField>
  </pivotFields>
  <rowFields count="1">
    <field x="3"/>
  </rowFields>
  <rowItems count="13">
    <i>
      <x v="24"/>
    </i>
    <i>
      <x v="28"/>
    </i>
    <i>
      <x v="49"/>
    </i>
    <i>
      <x v="39"/>
    </i>
    <i>
      <x v="42"/>
    </i>
    <i>
      <x v="43"/>
    </i>
    <i>
      <x v="45"/>
    </i>
    <i>
      <x v="3"/>
    </i>
    <i>
      <x v="6"/>
    </i>
    <i>
      <x v="47"/>
    </i>
    <i>
      <x v="53"/>
    </i>
    <i>
      <x v="57"/>
    </i>
    <i>
      <x v="8"/>
    </i>
  </rowItems>
  <colItems count="1">
    <i/>
  </colItems>
  <pageFields count="1">
    <pageField fld="6" hier="-1"/>
  </pageFields>
  <dataFields count="1">
    <dataField name="Součet z Čas" fld="2" baseField="3" baseItem="1" numFmtId="164"/>
  </dataFields>
  <formats count="1">
    <format dxfId="6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4" cacheId="80" applyNumberFormats="0" applyBorderFormats="0" applyFontFormats="0" applyPatternFormats="0" applyAlignmentFormats="0" applyWidthHeightFormats="1" dataCaption="Hodnoty" updatedVersion="3" minRefreshableVersion="3" useAutoFormatting="1" rowGrandTotals="0" colGrandTotals="0" itemPrintTitles="1" createdVersion="4" indent="0" outline="1" outlineData="1" multipleFieldFilters="0">
  <location ref="AB3:AC5" firstHeaderRow="1" firstDataRow="1" firstDataCol="1" rowPageCount="1" colPageCount="1"/>
  <pivotFields count="7">
    <pivotField showAll="0"/>
    <pivotField showAll="0"/>
    <pivotField dataField="1" showAll="0"/>
    <pivotField axis="axisRow" showAll="0" sortType="ascending">
      <items count="61">
        <item m="1" x="57"/>
        <item x="35"/>
        <item x="34"/>
        <item x="45"/>
        <item x="48"/>
        <item m="1" x="58"/>
        <item x="52"/>
        <item x="42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m="1" x="59"/>
        <item x="12"/>
        <item x="13"/>
        <item x="14"/>
        <item x="15"/>
        <item x="16"/>
        <item x="17"/>
        <item x="18"/>
        <item x="19"/>
        <item x="20"/>
        <item x="21"/>
        <item x="27"/>
        <item x="29"/>
        <item x="22"/>
        <item x="30"/>
        <item x="31"/>
        <item x="32"/>
        <item x="33"/>
        <item x="36"/>
        <item x="37"/>
        <item x="38"/>
        <item x="39"/>
        <item x="40"/>
        <item x="41"/>
        <item x="43"/>
        <item x="44"/>
        <item x="46"/>
        <item x="47"/>
        <item x="23"/>
        <item x="24"/>
        <item x="25"/>
        <item x="26"/>
        <item x="28"/>
        <item x="49"/>
        <item x="50"/>
        <item x="51"/>
        <item x="53"/>
        <item x="54"/>
        <item x="55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9">
        <item h="1" x="0"/>
        <item h="1" x="3"/>
        <item h="1" x="2"/>
        <item h="1" x="4"/>
        <item h="1" x="7"/>
        <item h="1" x="1"/>
        <item x="5"/>
        <item h="1" x="6"/>
        <item t="default"/>
      </items>
    </pivotField>
  </pivotFields>
  <rowFields count="1">
    <field x="3"/>
  </rowFields>
  <rowItems count="2">
    <i>
      <x v="40"/>
    </i>
    <i>
      <x v="8"/>
    </i>
  </rowItems>
  <colItems count="1">
    <i/>
  </colItems>
  <pageFields count="1">
    <pageField fld="6" hier="-1"/>
  </pageFields>
  <dataFields count="1">
    <dataField name="Součet z Čas" fld="2" baseField="3" baseItem="1" numFmtId="164"/>
  </dataFields>
  <formats count="1">
    <format dxfId="6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3" cacheId="80" applyNumberFormats="0" applyBorderFormats="0" applyFontFormats="0" applyPatternFormats="0" applyAlignmentFormats="0" applyWidthHeightFormats="1" dataCaption="Hodnoty" updatedVersion="3" minRefreshableVersion="3" useAutoFormatting="1" rowGrandTotals="0" colGrandTotals="0" itemPrintTitles="1" createdVersion="4" indent="0" outline="1" outlineData="1" multipleFieldFilters="0">
  <location ref="Y3:Z8" firstHeaderRow="1" firstDataRow="1" firstDataCol="1" rowPageCount="1" colPageCount="1"/>
  <pivotFields count="7">
    <pivotField showAll="0"/>
    <pivotField showAll="0"/>
    <pivotField dataField="1" showAll="0"/>
    <pivotField axis="axisRow" showAll="0" sortType="ascending">
      <items count="61">
        <item m="1" x="57"/>
        <item x="35"/>
        <item x="34"/>
        <item x="45"/>
        <item x="48"/>
        <item m="1" x="58"/>
        <item x="52"/>
        <item x="42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m="1" x="59"/>
        <item x="12"/>
        <item x="13"/>
        <item x="14"/>
        <item x="15"/>
        <item x="16"/>
        <item x="17"/>
        <item x="18"/>
        <item x="19"/>
        <item x="20"/>
        <item x="21"/>
        <item x="27"/>
        <item x="29"/>
        <item x="22"/>
        <item x="30"/>
        <item x="31"/>
        <item x="32"/>
        <item x="33"/>
        <item x="36"/>
        <item x="37"/>
        <item x="38"/>
        <item x="39"/>
        <item x="40"/>
        <item x="41"/>
        <item x="43"/>
        <item x="44"/>
        <item x="46"/>
        <item x="47"/>
        <item x="23"/>
        <item x="24"/>
        <item x="25"/>
        <item x="26"/>
        <item x="28"/>
        <item x="49"/>
        <item x="50"/>
        <item x="51"/>
        <item x="53"/>
        <item x="54"/>
        <item x="55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9">
        <item h="1" x="0"/>
        <item x="3"/>
        <item h="1" x="2"/>
        <item h="1" x="4"/>
        <item h="1" x="7"/>
        <item h="1" x="1"/>
        <item h="1" x="5"/>
        <item h="1" x="6"/>
        <item t="default"/>
      </items>
    </pivotField>
  </pivotFields>
  <rowFields count="1">
    <field x="3"/>
  </rowFields>
  <rowItems count="5">
    <i>
      <x v="26"/>
    </i>
    <i>
      <x v="51"/>
    </i>
    <i>
      <x v="33"/>
    </i>
    <i>
      <x v="4"/>
    </i>
    <i>
      <x v="8"/>
    </i>
  </rowItems>
  <colItems count="1">
    <i/>
  </colItems>
  <pageFields count="1">
    <pageField fld="6" hier="-1"/>
  </pageFields>
  <dataFields count="1">
    <dataField name="Součet z Čas" fld="2" baseField="3" baseItem="1" numFmtId="164"/>
  </dataFields>
  <formats count="1">
    <format dxfId="6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1" cacheId="80" applyNumberFormats="0" applyBorderFormats="0" applyFontFormats="0" applyPatternFormats="0" applyAlignmentFormats="0" applyWidthHeightFormats="1" dataCaption="Hodnoty" updatedVersion="3" minRefreshableVersion="3" useAutoFormatting="1" rowGrandTotals="0" colGrandTotals="0" itemPrintTitles="1" createdVersion="4" indent="0" outline="1" outlineData="1" multipleFieldFilters="0">
  <location ref="V3:W12" firstHeaderRow="1" firstDataRow="1" firstDataCol="1" rowPageCount="1" colPageCount="1"/>
  <pivotFields count="7">
    <pivotField showAll="0"/>
    <pivotField showAll="0"/>
    <pivotField dataField="1" showAll="0"/>
    <pivotField axis="axisRow" showAll="0" sortType="ascending">
      <items count="61">
        <item m="1" x="57"/>
        <item x="35"/>
        <item x="34"/>
        <item x="45"/>
        <item x="48"/>
        <item m="1" x="58"/>
        <item x="52"/>
        <item x="42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m="1" x="59"/>
        <item x="12"/>
        <item x="13"/>
        <item x="14"/>
        <item x="15"/>
        <item x="16"/>
        <item x="17"/>
        <item x="18"/>
        <item x="19"/>
        <item x="20"/>
        <item x="21"/>
        <item x="27"/>
        <item x="29"/>
        <item x="22"/>
        <item x="30"/>
        <item x="31"/>
        <item x="32"/>
        <item x="33"/>
        <item x="36"/>
        <item x="37"/>
        <item x="38"/>
        <item x="39"/>
        <item x="40"/>
        <item x="41"/>
        <item x="43"/>
        <item x="44"/>
        <item x="46"/>
        <item x="47"/>
        <item x="23"/>
        <item x="24"/>
        <item x="25"/>
        <item x="26"/>
        <item x="28"/>
        <item x="49"/>
        <item x="50"/>
        <item x="51"/>
        <item x="53"/>
        <item x="54"/>
        <item x="55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9">
        <item h="1" x="0"/>
        <item h="1" x="3"/>
        <item h="1" x="2"/>
        <item h="1" x="4"/>
        <item h="1" x="7"/>
        <item x="1"/>
        <item h="1" x="5"/>
        <item h="1" x="6"/>
        <item t="default"/>
      </items>
    </pivotField>
  </pivotFields>
  <rowFields count="1">
    <field x="3"/>
  </rowFields>
  <rowItems count="9">
    <i>
      <x v="15"/>
    </i>
    <i>
      <x v="16"/>
    </i>
    <i>
      <x v="59"/>
    </i>
    <i>
      <x v="25"/>
    </i>
    <i>
      <x v="48"/>
    </i>
    <i>
      <x v="31"/>
    </i>
    <i>
      <x v="52"/>
    </i>
    <i>
      <x v="58"/>
    </i>
    <i>
      <x v="8"/>
    </i>
  </rowItems>
  <colItems count="1">
    <i/>
  </colItems>
  <pageFields count="1">
    <pageField fld="6" hier="-1"/>
  </pageFields>
  <dataFields count="1">
    <dataField name="Součet z Čas" fld="2" baseField="3" baseItem="1" numFmtId="164"/>
  </dataFields>
  <formats count="1">
    <format dxfId="6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 2" cacheId="80" applyNumberFormats="0" applyBorderFormats="0" applyFontFormats="0" applyPatternFormats="0" applyAlignmentFormats="0" applyWidthHeightFormats="1" dataCaption="Hodnoty" updatedVersion="3" minRefreshableVersion="3" useAutoFormatting="1" rowGrandTotals="0" colGrandTotals="0" itemPrintTitles="1" createdVersion="4" indent="0" outline="1" outlineData="1" multipleFieldFilters="0">
  <location ref="S3:T31" firstHeaderRow="1" firstDataRow="1" firstDataCol="1" rowPageCount="1" colPageCount="1"/>
  <pivotFields count="7">
    <pivotField showAll="0"/>
    <pivotField showAll="0"/>
    <pivotField dataField="1" showAll="0"/>
    <pivotField axis="axisRow" showAll="0" sortType="ascending">
      <items count="61">
        <item m="1" x="57"/>
        <item x="35"/>
        <item x="34"/>
        <item x="45"/>
        <item x="48"/>
        <item m="1" x="58"/>
        <item x="52"/>
        <item x="42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m="1" x="59"/>
        <item x="12"/>
        <item x="13"/>
        <item x="14"/>
        <item x="15"/>
        <item x="16"/>
        <item x="17"/>
        <item x="18"/>
        <item x="19"/>
        <item x="20"/>
        <item x="21"/>
        <item x="27"/>
        <item x="29"/>
        <item x="22"/>
        <item x="30"/>
        <item x="31"/>
        <item x="32"/>
        <item x="33"/>
        <item x="36"/>
        <item x="37"/>
        <item x="38"/>
        <item x="39"/>
        <item x="40"/>
        <item x="41"/>
        <item x="43"/>
        <item x="44"/>
        <item x="46"/>
        <item x="47"/>
        <item x="23"/>
        <item x="24"/>
        <item x="25"/>
        <item x="26"/>
        <item x="28"/>
        <item x="49"/>
        <item x="50"/>
        <item x="51"/>
        <item x="53"/>
        <item x="54"/>
        <item x="55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9">
        <item x="0"/>
        <item h="1" x="3"/>
        <item h="1" x="2"/>
        <item h="1" x="4"/>
        <item h="1" x="7"/>
        <item h="1" x="1"/>
        <item h="1" x="5"/>
        <item h="1" x="6"/>
        <item t="default"/>
      </items>
    </pivotField>
  </pivotFields>
  <rowFields count="1">
    <field x="3"/>
  </rowFields>
  <rowItems count="28"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1"/>
    </i>
    <i>
      <x v="22"/>
    </i>
    <i>
      <x v="27"/>
    </i>
    <i>
      <x v="29"/>
    </i>
    <i>
      <x v="30"/>
    </i>
    <i>
      <x v="33"/>
    </i>
    <i>
      <x v="50"/>
    </i>
    <i>
      <x v="32"/>
    </i>
    <i>
      <x v="37"/>
    </i>
    <i>
      <x v="2"/>
    </i>
    <i>
      <x v="1"/>
    </i>
    <i>
      <x v="38"/>
    </i>
    <i>
      <x v="41"/>
    </i>
    <i>
      <x v="44"/>
    </i>
    <i>
      <x v="54"/>
    </i>
    <i>
      <x v="55"/>
    </i>
    <i>
      <x v="35"/>
    </i>
    <i>
      <x v="23"/>
    </i>
    <i>
      <x v="8"/>
    </i>
  </rowItems>
  <colItems count="1">
    <i/>
  </colItems>
  <pageFields count="1">
    <pageField fld="6" hier="-1"/>
  </pageFields>
  <dataFields count="1">
    <dataField name="Součet z Čas" fld="2" baseField="3" baseItem="1" numFmtId="164"/>
  </dataFields>
  <formats count="1">
    <format dxfId="7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ulka1" displayName="Tabulka1" ref="AL2:AQ72" totalsRowShown="0" headerRowDxfId="0">
  <autoFilter ref="AL2:AQ72"/>
  <sortState ref="AL3:AR72">
    <sortCondition ref="AN1:AN71"/>
  </sortState>
  <tableColumns count="6">
    <tableColumn id="1" name="st.č." dataDxfId="3"/>
    <tableColumn id="2" name="příjm. a jméno"/>
    <tableColumn id="5" name="čas" dataDxfId="2"/>
    <tableColumn id="3" name="rok.n."/>
    <tableColumn id="4" name="kat." dataDxfId="1"/>
    <tableColumn id="6" name="klub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eva.cz/" TargetMode="External"/><Relationship Id="rId3" Type="http://schemas.openxmlformats.org/officeDocument/2006/relationships/pivotTable" Target="../pivotTables/pivotTable3.xml"/><Relationship Id="rId7" Type="http://schemas.openxmlformats.org/officeDocument/2006/relationships/hyperlink" Target="http://www.pivovarclock.cz/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table" Target="../tables/table1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1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48576"/>
  <sheetViews>
    <sheetView showGridLines="0" tabSelected="1" topLeftCell="J1" zoomScaleNormal="100" workbookViewId="0">
      <pane ySplit="2" topLeftCell="A3" activePane="bottomLeft" state="frozenSplit"/>
      <selection pane="bottomLeft" activeCell="V22" sqref="V22"/>
    </sheetView>
  </sheetViews>
  <sheetFormatPr defaultRowHeight="15"/>
  <cols>
    <col min="1" max="1" width="5.5703125" style="3" hidden="1" customWidth="1"/>
    <col min="2" max="2" width="9.85546875" style="3" hidden="1" customWidth="1"/>
    <col min="3" max="3" width="8.5703125" style="3" hidden="1" customWidth="1"/>
    <col min="4" max="4" width="13.140625" style="3" hidden="1" customWidth="1"/>
    <col min="5" max="5" width="18.5703125" style="3" hidden="1" customWidth="1"/>
    <col min="6" max="6" width="9.85546875" style="3" hidden="1" customWidth="1"/>
    <col min="7" max="7" width="12.7109375" style="10" hidden="1" customWidth="1"/>
    <col min="8" max="8" width="6.85546875" hidden="1" customWidth="1"/>
    <col min="9" max="9" width="9.5703125" style="24" hidden="1" customWidth="1"/>
    <col min="10" max="10" width="7" style="27" customWidth="1"/>
    <col min="11" max="11" width="13.28515625" style="3" customWidth="1"/>
    <col min="12" max="12" width="12" style="30" customWidth="1"/>
    <col min="13" max="13" width="16.140625" style="3" customWidth="1"/>
    <col min="14" max="15" width="14.85546875" style="3" customWidth="1"/>
    <col min="16" max="16" width="19.140625" style="3" customWidth="1"/>
    <col min="17" max="17" width="1.85546875" customWidth="1"/>
    <col min="18" max="18" width="4" customWidth="1"/>
    <col min="19" max="19" width="15.7109375" customWidth="1"/>
    <col min="20" max="20" width="11.7109375" customWidth="1"/>
    <col min="21" max="21" width="1.5703125" customWidth="1"/>
    <col min="22" max="22" width="15.7109375" customWidth="1"/>
    <col min="23" max="23" width="11.7109375" customWidth="1"/>
    <col min="24" max="24" width="1.5703125" customWidth="1"/>
    <col min="25" max="25" width="15.7109375" customWidth="1"/>
    <col min="26" max="26" width="11.7109375" customWidth="1"/>
    <col min="27" max="27" width="1.5703125" customWidth="1"/>
    <col min="28" max="28" width="15.7109375" customWidth="1"/>
    <col min="29" max="29" width="11.7109375" customWidth="1"/>
    <col min="30" max="30" width="1.5703125" customWidth="1"/>
    <col min="31" max="31" width="15.7109375" customWidth="1"/>
    <col min="32" max="32" width="11.7109375" customWidth="1"/>
    <col min="33" max="33" width="1.5703125" customWidth="1"/>
    <col min="34" max="34" width="15.7109375" customWidth="1"/>
    <col min="35" max="35" width="11.7109375" customWidth="1"/>
    <col min="36" max="36" width="2.28515625" customWidth="1"/>
    <col min="37" max="37" width="5.5703125" style="57" customWidth="1"/>
    <col min="38" max="38" width="7.5703125" style="3" customWidth="1"/>
    <col min="39" max="39" width="18.28515625" customWidth="1"/>
    <col min="40" max="40" width="9.28515625" customWidth="1"/>
    <col min="42" max="42" width="9.140625" style="5"/>
    <col min="43" max="43" width="24" customWidth="1"/>
  </cols>
  <sheetData>
    <row r="1" spans="1:43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7" t="s">
        <v>1</v>
      </c>
      <c r="K1" s="37"/>
      <c r="L1" s="37"/>
      <c r="M1" s="37"/>
      <c r="N1" s="37"/>
      <c r="O1" s="37"/>
      <c r="P1" s="37"/>
      <c r="S1" s="28" t="s">
        <v>2</v>
      </c>
      <c r="T1" t="s">
        <v>3</v>
      </c>
      <c r="V1" s="28" t="s">
        <v>2</v>
      </c>
      <c r="W1" t="s">
        <v>25</v>
      </c>
      <c r="Y1" s="28" t="s">
        <v>2</v>
      </c>
      <c r="Z1" t="s">
        <v>4</v>
      </c>
      <c r="AB1" s="28" t="s">
        <v>2</v>
      </c>
      <c r="AC1" t="s">
        <v>35</v>
      </c>
      <c r="AE1" s="28" t="s">
        <v>2</v>
      </c>
      <c r="AF1" t="s">
        <v>17</v>
      </c>
      <c r="AH1" s="28" t="s">
        <v>2</v>
      </c>
      <c r="AI1" t="s">
        <v>61</v>
      </c>
      <c r="AK1" s="39" t="s">
        <v>157</v>
      </c>
      <c r="AL1" s="39"/>
      <c r="AM1" s="39"/>
      <c r="AN1" s="39"/>
      <c r="AO1" s="39"/>
      <c r="AP1" s="39"/>
      <c r="AQ1" s="39"/>
    </row>
    <row r="2" spans="1:43" s="5" customFormat="1" ht="15.75">
      <c r="A2" s="33" t="s">
        <v>5</v>
      </c>
      <c r="B2" s="33" t="s">
        <v>6</v>
      </c>
      <c r="C2" s="33" t="s">
        <v>7</v>
      </c>
      <c r="D2" s="33" t="s">
        <v>8</v>
      </c>
      <c r="E2" s="33" t="s">
        <v>9</v>
      </c>
      <c r="F2" s="33" t="s">
        <v>2</v>
      </c>
      <c r="G2" s="33" t="s">
        <v>10</v>
      </c>
      <c r="H2" s="35" t="s">
        <v>11</v>
      </c>
      <c r="I2" s="36"/>
      <c r="J2" s="25" t="s">
        <v>12</v>
      </c>
      <c r="K2" s="33" t="s">
        <v>5</v>
      </c>
      <c r="L2" s="32" t="s">
        <v>13</v>
      </c>
      <c r="M2" s="33" t="s">
        <v>6</v>
      </c>
      <c r="N2" s="33" t="s">
        <v>7</v>
      </c>
      <c r="O2" s="33" t="s">
        <v>9</v>
      </c>
      <c r="P2" s="33" t="s">
        <v>2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K2" s="40" t="s">
        <v>158</v>
      </c>
      <c r="AL2" s="41" t="s">
        <v>159</v>
      </c>
      <c r="AM2" s="42" t="s">
        <v>160</v>
      </c>
      <c r="AN2" s="42" t="s">
        <v>161</v>
      </c>
      <c r="AO2" s="42" t="s">
        <v>162</v>
      </c>
      <c r="AP2" s="42" t="s">
        <v>163</v>
      </c>
      <c r="AQ2" s="42" t="s">
        <v>164</v>
      </c>
    </row>
    <row r="3" spans="1:43">
      <c r="A3" s="7">
        <v>1</v>
      </c>
      <c r="B3" s="6" t="s">
        <v>14</v>
      </c>
      <c r="C3" s="6" t="s">
        <v>15</v>
      </c>
      <c r="D3" s="6">
        <v>1996</v>
      </c>
      <c r="E3" s="3" t="s">
        <v>16</v>
      </c>
      <c r="F3" s="3" t="s">
        <v>17</v>
      </c>
      <c r="H3" s="11" t="s">
        <v>3</v>
      </c>
      <c r="I3" s="17" t="s">
        <v>18</v>
      </c>
      <c r="J3" s="26">
        <v>1</v>
      </c>
      <c r="K3" s="3">
        <v>20</v>
      </c>
      <c r="L3" s="30">
        <v>2.4722222222222225E-2</v>
      </c>
      <c r="M3" s="6" t="str">
        <f>VLOOKUP($K3,$A:$I,2,0)</f>
        <v>Křivda</v>
      </c>
      <c r="N3" s="6" t="str">
        <f>VLOOKUP($K3,$A:$I,3,0)</f>
        <v>Tomáš</v>
      </c>
      <c r="O3" s="6" t="str">
        <f>VLOOKUP($K3,$A:$I,5,0)</f>
        <v>K.O.B. Choceň</v>
      </c>
      <c r="P3" s="2" t="str">
        <f>VLOOKUP($K3,$A:$I,6,0)</f>
        <v>A</v>
      </c>
      <c r="S3" s="28" t="s">
        <v>19</v>
      </c>
      <c r="T3" t="s">
        <v>20</v>
      </c>
      <c r="V3" s="28" t="s">
        <v>19</v>
      </c>
      <c r="W3" t="s">
        <v>20</v>
      </c>
      <c r="Y3" s="28" t="s">
        <v>19</v>
      </c>
      <c r="Z3" t="s">
        <v>20</v>
      </c>
      <c r="AB3" s="28" t="s">
        <v>19</v>
      </c>
      <c r="AC3" t="s">
        <v>20</v>
      </c>
      <c r="AE3" s="28" t="s">
        <v>19</v>
      </c>
      <c r="AF3" t="s">
        <v>20</v>
      </c>
      <c r="AH3" s="28" t="s">
        <v>19</v>
      </c>
      <c r="AI3" t="s">
        <v>20</v>
      </c>
      <c r="AK3" s="43">
        <v>1</v>
      </c>
      <c r="AL3" s="44">
        <v>38</v>
      </c>
      <c r="AM3" t="s">
        <v>165</v>
      </c>
      <c r="AN3" s="45" t="s">
        <v>166</v>
      </c>
      <c r="AO3">
        <v>1996</v>
      </c>
      <c r="AP3" s="46" t="s">
        <v>167</v>
      </c>
      <c r="AQ3" t="s">
        <v>168</v>
      </c>
    </row>
    <row r="4" spans="1:43">
      <c r="A4" s="7">
        <v>2</v>
      </c>
      <c r="B4" s="6" t="s">
        <v>21</v>
      </c>
      <c r="C4" s="6" t="s">
        <v>22</v>
      </c>
      <c r="D4" s="6">
        <v>1988</v>
      </c>
      <c r="E4" s="6" t="s">
        <v>23</v>
      </c>
      <c r="F4" s="2" t="s">
        <v>3</v>
      </c>
      <c r="G4" s="8" t="s">
        <v>24</v>
      </c>
      <c r="H4" s="12" t="s">
        <v>25</v>
      </c>
      <c r="I4" s="18" t="s">
        <v>26</v>
      </c>
      <c r="J4" s="26">
        <v>2</v>
      </c>
      <c r="K4" s="3">
        <v>18</v>
      </c>
      <c r="L4" s="30">
        <v>2.5370370370370366E-2</v>
      </c>
      <c r="M4" s="6" t="str">
        <f t="shared" ref="M4:M56" si="0">VLOOKUP($K4,$A:$I,2,0)</f>
        <v>Janda</v>
      </c>
      <c r="N4" s="6" t="str">
        <f t="shared" ref="N4:N56" si="1">VLOOKUP($K4,$A:$I,3,0)</f>
        <v>Martin</v>
      </c>
      <c r="O4" s="6" t="str">
        <f t="shared" ref="O4:O56" si="2">VLOOKUP($K4,$A:$I,5,0)</f>
        <v>KOB Dobruška</v>
      </c>
      <c r="P4" s="2" t="str">
        <f t="shared" ref="P4:P56" si="3">VLOOKUP($K4,$A:$I,6,0)</f>
        <v>A</v>
      </c>
      <c r="R4">
        <v>1</v>
      </c>
      <c r="S4" s="29" t="s">
        <v>76</v>
      </c>
      <c r="T4" s="38">
        <v>2.4722222222222225E-2</v>
      </c>
      <c r="U4" s="31"/>
      <c r="V4" s="29" t="s">
        <v>57</v>
      </c>
      <c r="W4" s="38">
        <v>2.6192129629629631E-2</v>
      </c>
      <c r="X4" s="31"/>
      <c r="Y4" s="29" t="s">
        <v>111</v>
      </c>
      <c r="Z4" s="38">
        <v>2.9641203703703701E-2</v>
      </c>
      <c r="AA4" s="31"/>
      <c r="AB4" s="29" t="s">
        <v>124</v>
      </c>
      <c r="AC4" s="38">
        <v>3.229166666666667E-2</v>
      </c>
      <c r="AD4" s="31"/>
      <c r="AE4" s="29" t="s">
        <v>121</v>
      </c>
      <c r="AF4" s="38">
        <v>2.8946759259259255E-2</v>
      </c>
      <c r="AG4" s="31"/>
      <c r="AH4" s="29" t="s">
        <v>109</v>
      </c>
      <c r="AI4" s="38">
        <v>3.0949074074074077E-2</v>
      </c>
      <c r="AK4" s="43">
        <v>2</v>
      </c>
      <c r="AL4" s="44">
        <v>26</v>
      </c>
      <c r="AM4" s="47" t="s">
        <v>169</v>
      </c>
      <c r="AN4" s="45" t="s">
        <v>170</v>
      </c>
      <c r="AO4">
        <v>1998</v>
      </c>
      <c r="AP4" s="48" t="s">
        <v>171</v>
      </c>
      <c r="AQ4" t="s">
        <v>172</v>
      </c>
    </row>
    <row r="5" spans="1:43">
      <c r="A5" s="7">
        <v>3</v>
      </c>
      <c r="B5" s="6" t="s">
        <v>29</v>
      </c>
      <c r="C5" s="6" t="s">
        <v>30</v>
      </c>
      <c r="D5" s="6">
        <v>1979</v>
      </c>
      <c r="E5" s="4"/>
      <c r="F5" s="4" t="s">
        <v>3</v>
      </c>
      <c r="G5" s="9" t="s">
        <v>24</v>
      </c>
      <c r="H5" s="13" t="s">
        <v>4</v>
      </c>
      <c r="I5" s="19" t="s">
        <v>31</v>
      </c>
      <c r="J5" s="26">
        <v>3</v>
      </c>
      <c r="K5" s="3">
        <v>17</v>
      </c>
      <c r="L5" s="30">
        <v>2.5648148148148146E-2</v>
      </c>
      <c r="M5" s="6" t="str">
        <f t="shared" si="0"/>
        <v xml:space="preserve">Dryml </v>
      </c>
      <c r="N5" s="6" t="str">
        <f t="shared" si="1"/>
        <v>Mojmír</v>
      </c>
      <c r="O5" s="6" t="str">
        <f t="shared" si="2"/>
        <v>Ustí n.O.</v>
      </c>
      <c r="P5" s="4" t="str">
        <f t="shared" si="3"/>
        <v>A</v>
      </c>
      <c r="R5">
        <v>2</v>
      </c>
      <c r="S5" s="29" t="s">
        <v>70</v>
      </c>
      <c r="T5" s="38">
        <v>2.5370370370370366E-2</v>
      </c>
      <c r="U5" s="31"/>
      <c r="V5" s="29" t="s">
        <v>85</v>
      </c>
      <c r="W5" s="38">
        <v>2.6469907407407411E-2</v>
      </c>
      <c r="X5" s="31"/>
      <c r="Y5" s="29" t="s">
        <v>149</v>
      </c>
      <c r="Z5" s="38">
        <v>3.0185185185185186E-2</v>
      </c>
      <c r="AA5" s="31"/>
      <c r="AB5" s="29" t="s">
        <v>80</v>
      </c>
      <c r="AC5" s="38">
        <v>0.20833333333333334</v>
      </c>
      <c r="AD5" s="31"/>
      <c r="AE5" s="29" t="s">
        <v>59</v>
      </c>
      <c r="AF5" s="38">
        <v>2.988425925925926E-2</v>
      </c>
      <c r="AG5" s="31"/>
      <c r="AH5" s="29" t="s">
        <v>87</v>
      </c>
      <c r="AI5" s="38">
        <v>3.1666666666666669E-2</v>
      </c>
      <c r="AK5" s="43">
        <v>3</v>
      </c>
      <c r="AL5" s="44">
        <v>2</v>
      </c>
      <c r="AM5" s="47" t="s">
        <v>173</v>
      </c>
      <c r="AN5" s="45" t="s">
        <v>174</v>
      </c>
      <c r="AO5">
        <v>1984</v>
      </c>
      <c r="AP5" s="48" t="s">
        <v>175</v>
      </c>
      <c r="AQ5" s="47" t="s">
        <v>176</v>
      </c>
    </row>
    <row r="6" spans="1:43">
      <c r="A6" s="7">
        <v>4</v>
      </c>
      <c r="B6" s="6" t="s">
        <v>32</v>
      </c>
      <c r="C6" s="6" t="s">
        <v>33</v>
      </c>
      <c r="D6" s="6">
        <v>1980</v>
      </c>
      <c r="E6" s="6" t="s">
        <v>34</v>
      </c>
      <c r="F6" s="4" t="s">
        <v>3</v>
      </c>
      <c r="G6" s="9"/>
      <c r="H6" s="14" t="s">
        <v>35</v>
      </c>
      <c r="I6" s="20" t="s">
        <v>36</v>
      </c>
      <c r="J6" s="26">
        <v>4</v>
      </c>
      <c r="K6" s="3">
        <v>8</v>
      </c>
      <c r="L6" s="30">
        <v>2.5810185185185183E-2</v>
      </c>
      <c r="M6" s="6" t="str">
        <f t="shared" si="0"/>
        <v>Koblížek</v>
      </c>
      <c r="N6" s="6" t="str">
        <f t="shared" si="1"/>
        <v>Kamil</v>
      </c>
      <c r="O6" s="6" t="str">
        <f t="shared" si="2"/>
        <v>KOB Ústí nad Orlicí</v>
      </c>
      <c r="P6" s="4" t="str">
        <f t="shared" si="3"/>
        <v>A</v>
      </c>
      <c r="R6">
        <v>3</v>
      </c>
      <c r="S6" s="29" t="s">
        <v>27</v>
      </c>
      <c r="T6" s="38">
        <v>2.5648148148148146E-2</v>
      </c>
      <c r="U6" s="31"/>
      <c r="V6" s="29" t="s">
        <v>156</v>
      </c>
      <c r="W6" s="38">
        <v>2.7962962962962964E-2</v>
      </c>
      <c r="X6" s="31"/>
      <c r="Y6" s="29" t="s">
        <v>127</v>
      </c>
      <c r="Z6" s="38">
        <v>3.0474537037037036E-2</v>
      </c>
      <c r="AA6" s="31"/>
      <c r="AD6" s="31"/>
      <c r="AE6" s="29" t="s">
        <v>106</v>
      </c>
      <c r="AF6" s="38">
        <v>3.0092592592592591E-2</v>
      </c>
      <c r="AG6" s="31"/>
      <c r="AH6" s="29" t="s">
        <v>78</v>
      </c>
      <c r="AI6" s="38">
        <v>3.4027777777777775E-2</v>
      </c>
      <c r="AK6" s="43">
        <v>4</v>
      </c>
      <c r="AL6" s="44">
        <v>20</v>
      </c>
      <c r="AM6" s="47" t="s">
        <v>177</v>
      </c>
      <c r="AN6" s="45" t="s">
        <v>178</v>
      </c>
      <c r="AO6">
        <v>99</v>
      </c>
      <c r="AP6" s="48" t="s">
        <v>179</v>
      </c>
      <c r="AQ6" t="s">
        <v>180</v>
      </c>
    </row>
    <row r="7" spans="1:43">
      <c r="A7" s="7">
        <v>5</v>
      </c>
      <c r="B7" s="6" t="s">
        <v>37</v>
      </c>
      <c r="C7" s="6" t="s">
        <v>38</v>
      </c>
      <c r="D7" s="6">
        <v>1981</v>
      </c>
      <c r="E7" s="6" t="s">
        <v>34</v>
      </c>
      <c r="F7" s="4" t="s">
        <v>17</v>
      </c>
      <c r="G7" s="9"/>
      <c r="H7" s="15" t="s">
        <v>39</v>
      </c>
      <c r="I7" s="21" t="s">
        <v>18</v>
      </c>
      <c r="J7" s="26">
        <v>5</v>
      </c>
      <c r="K7" s="3">
        <v>11</v>
      </c>
      <c r="L7" s="30">
        <v>2.584490740740741E-2</v>
      </c>
      <c r="M7" s="6" t="str">
        <f t="shared" si="0"/>
        <v>Pátek</v>
      </c>
      <c r="N7" s="6" t="str">
        <f t="shared" si="1"/>
        <v>Michal</v>
      </c>
      <c r="O7" s="6" t="str">
        <f t="shared" si="2"/>
        <v>K.O.B. Choceň</v>
      </c>
      <c r="P7" s="4" t="str">
        <f t="shared" si="3"/>
        <v>A</v>
      </c>
      <c r="R7">
        <v>4</v>
      </c>
      <c r="S7" s="29" t="s">
        <v>46</v>
      </c>
      <c r="T7" s="38">
        <v>2.5810185185185183E-2</v>
      </c>
      <c r="U7" s="31"/>
      <c r="V7" s="29" t="s">
        <v>64</v>
      </c>
      <c r="W7" s="38">
        <v>2.9629629629629627E-2</v>
      </c>
      <c r="X7" s="31"/>
      <c r="Y7" s="29" t="s">
        <v>28</v>
      </c>
      <c r="Z7" s="38">
        <v>3.6527777777777777E-2</v>
      </c>
      <c r="AA7" s="31"/>
      <c r="AD7" s="31"/>
      <c r="AE7" s="29" t="s">
        <v>92</v>
      </c>
      <c r="AF7" s="38">
        <v>3.2210648148148148E-2</v>
      </c>
      <c r="AG7" s="31"/>
      <c r="AH7" s="29" t="s">
        <v>59</v>
      </c>
      <c r="AI7" s="38">
        <v>3.5914351851851857E-2</v>
      </c>
      <c r="AK7" s="43">
        <v>5</v>
      </c>
      <c r="AL7" s="44">
        <v>40</v>
      </c>
      <c r="AM7" t="s">
        <v>181</v>
      </c>
      <c r="AN7" s="45" t="s">
        <v>182</v>
      </c>
      <c r="AO7">
        <v>1977</v>
      </c>
      <c r="AP7" s="46" t="s">
        <v>183</v>
      </c>
      <c r="AQ7" t="s">
        <v>184</v>
      </c>
    </row>
    <row r="8" spans="1:43">
      <c r="A8" s="7">
        <v>6</v>
      </c>
      <c r="B8" s="6" t="s">
        <v>28</v>
      </c>
      <c r="C8" s="6" t="s">
        <v>40</v>
      </c>
      <c r="D8" s="6">
        <v>1958</v>
      </c>
      <c r="E8" s="6" t="s">
        <v>34</v>
      </c>
      <c r="F8" s="2" t="s">
        <v>4</v>
      </c>
      <c r="G8" s="9"/>
      <c r="H8" s="16" t="s">
        <v>41</v>
      </c>
      <c r="I8" s="22" t="s">
        <v>42</v>
      </c>
      <c r="J8" s="26">
        <v>6</v>
      </c>
      <c r="K8" s="3">
        <v>32</v>
      </c>
      <c r="L8" s="30">
        <v>2.5972222222222219E-2</v>
      </c>
      <c r="M8" s="6" t="str">
        <f t="shared" si="0"/>
        <v>Pešek</v>
      </c>
      <c r="N8" s="6" t="str">
        <f t="shared" si="1"/>
        <v>Ondřej</v>
      </c>
      <c r="O8" s="6" t="str">
        <f t="shared" si="2"/>
        <v>K.O.B. Choceň</v>
      </c>
      <c r="P8" s="2" t="str">
        <f t="shared" si="3"/>
        <v>A</v>
      </c>
      <c r="R8">
        <v>5</v>
      </c>
      <c r="S8" s="29" t="s">
        <v>53</v>
      </c>
      <c r="T8" s="38">
        <v>2.584490740740741E-2</v>
      </c>
      <c r="V8" s="29" t="s">
        <v>90</v>
      </c>
      <c r="W8" s="38">
        <v>3.0081018518518521E-2</v>
      </c>
      <c r="Y8" s="29" t="s">
        <v>80</v>
      </c>
      <c r="Z8" s="38">
        <v>0.16666666666666666</v>
      </c>
      <c r="AE8" s="29" t="s">
        <v>151</v>
      </c>
      <c r="AF8" s="38">
        <v>3.2731481481481479E-2</v>
      </c>
      <c r="AH8" s="29" t="s">
        <v>115</v>
      </c>
      <c r="AI8" s="38">
        <v>3.8078703703703705E-2</v>
      </c>
      <c r="AK8" s="43">
        <v>6</v>
      </c>
      <c r="AL8" s="44">
        <v>36</v>
      </c>
      <c r="AM8" t="s">
        <v>185</v>
      </c>
      <c r="AN8" s="45" t="s">
        <v>186</v>
      </c>
      <c r="AO8">
        <v>1987</v>
      </c>
      <c r="AP8" s="46" t="s">
        <v>187</v>
      </c>
      <c r="AQ8" t="s">
        <v>188</v>
      </c>
    </row>
    <row r="9" spans="1:43">
      <c r="A9" s="7">
        <v>7</v>
      </c>
      <c r="B9" s="6" t="s">
        <v>43</v>
      </c>
      <c r="C9" s="6" t="s">
        <v>44</v>
      </c>
      <c r="D9" s="6">
        <v>1995</v>
      </c>
      <c r="E9" s="4" t="s">
        <v>45</v>
      </c>
      <c r="F9" s="4" t="s">
        <v>3</v>
      </c>
      <c r="G9" s="9"/>
      <c r="H9" s="1"/>
      <c r="I9" s="23"/>
      <c r="J9" s="26">
        <v>7</v>
      </c>
      <c r="K9" s="3">
        <v>12</v>
      </c>
      <c r="L9" s="30">
        <v>2.6192129629629631E-2</v>
      </c>
      <c r="M9" s="6" t="str">
        <f t="shared" si="0"/>
        <v>Švadlena</v>
      </c>
      <c r="N9" s="6" t="str">
        <f t="shared" si="1"/>
        <v>Pavel</v>
      </c>
      <c r="O9" s="6" t="str">
        <f t="shared" si="2"/>
        <v>K.O.B. Choceň</v>
      </c>
      <c r="P9" s="4" t="str">
        <f t="shared" si="3"/>
        <v>B</v>
      </c>
      <c r="R9">
        <v>6</v>
      </c>
      <c r="S9" s="29" t="s">
        <v>104</v>
      </c>
      <c r="T9" s="38">
        <v>2.5972222222222219E-2</v>
      </c>
      <c r="V9" s="29" t="s">
        <v>95</v>
      </c>
      <c r="W9" s="38">
        <v>3.019675925925926E-2</v>
      </c>
      <c r="AE9" s="29" t="s">
        <v>143</v>
      </c>
      <c r="AF9" s="38">
        <v>3.3344907407407406E-2</v>
      </c>
      <c r="AH9" s="29" t="s">
        <v>80</v>
      </c>
      <c r="AI9" s="38">
        <v>0.29166666666666669</v>
      </c>
      <c r="AK9" s="43">
        <v>7</v>
      </c>
      <c r="AL9" s="44">
        <v>9</v>
      </c>
      <c r="AM9" s="47" t="s">
        <v>189</v>
      </c>
      <c r="AN9" s="45" t="s">
        <v>190</v>
      </c>
      <c r="AO9">
        <v>1971</v>
      </c>
      <c r="AP9" s="48" t="s">
        <v>191</v>
      </c>
      <c r="AQ9" s="47" t="s">
        <v>192</v>
      </c>
    </row>
    <row r="10" spans="1:43">
      <c r="A10" s="7">
        <v>8</v>
      </c>
      <c r="B10" s="6" t="s">
        <v>46</v>
      </c>
      <c r="C10" s="6" t="s">
        <v>47</v>
      </c>
      <c r="D10" s="6">
        <v>1980</v>
      </c>
      <c r="E10" s="4" t="s">
        <v>48</v>
      </c>
      <c r="F10" s="4" t="s">
        <v>3</v>
      </c>
      <c r="G10" s="9"/>
      <c r="H10" s="1"/>
      <c r="I10" s="23"/>
      <c r="J10" s="26">
        <v>8</v>
      </c>
      <c r="K10" s="3">
        <v>24</v>
      </c>
      <c r="L10" s="30">
        <v>2.6469907407407411E-2</v>
      </c>
      <c r="M10" s="6" t="str">
        <f t="shared" si="0"/>
        <v>Bielčík</v>
      </c>
      <c r="N10" s="6" t="str">
        <f t="shared" si="1"/>
        <v>Petr</v>
      </c>
      <c r="O10" s="6" t="str">
        <f t="shared" si="2"/>
        <v>Czech Outdoor extreme team</v>
      </c>
      <c r="P10" s="4" t="str">
        <f t="shared" si="3"/>
        <v>B</v>
      </c>
      <c r="R10">
        <v>7</v>
      </c>
      <c r="S10" s="29" t="s">
        <v>96</v>
      </c>
      <c r="T10" s="38">
        <v>2.6585648148148146E-2</v>
      </c>
      <c r="V10" s="29" t="s">
        <v>77</v>
      </c>
      <c r="W10" s="38">
        <v>3.0231481481481481E-2</v>
      </c>
      <c r="AE10" s="29" t="s">
        <v>117</v>
      </c>
      <c r="AF10" s="38">
        <v>3.4976851851851849E-2</v>
      </c>
      <c r="AK10" s="43">
        <v>8</v>
      </c>
      <c r="AL10" s="44">
        <v>19</v>
      </c>
      <c r="AM10" s="47" t="s">
        <v>193</v>
      </c>
      <c r="AN10" s="45" t="s">
        <v>194</v>
      </c>
      <c r="AO10">
        <v>85</v>
      </c>
      <c r="AP10" s="48" t="s">
        <v>195</v>
      </c>
      <c r="AQ10" t="s">
        <v>180</v>
      </c>
    </row>
    <row r="11" spans="1:43">
      <c r="A11" s="7">
        <v>9</v>
      </c>
      <c r="B11" s="6" t="s">
        <v>49</v>
      </c>
      <c r="C11" s="6" t="s">
        <v>50</v>
      </c>
      <c r="D11" s="6">
        <v>2001</v>
      </c>
      <c r="E11" s="4" t="s">
        <v>48</v>
      </c>
      <c r="F11" s="4" t="s">
        <v>3</v>
      </c>
      <c r="G11" s="9"/>
      <c r="H11" s="1"/>
      <c r="I11" s="23"/>
      <c r="J11" s="26">
        <v>9</v>
      </c>
      <c r="K11" s="3">
        <v>29</v>
      </c>
      <c r="L11" s="30">
        <v>2.6585648148148146E-2</v>
      </c>
      <c r="M11" s="6" t="str">
        <f t="shared" si="0"/>
        <v>Krejsa</v>
      </c>
      <c r="N11" s="6" t="str">
        <f t="shared" si="1"/>
        <v>Tomáš</v>
      </c>
      <c r="O11" s="6" t="str">
        <f t="shared" si="2"/>
        <v>KUS Sopotnice</v>
      </c>
      <c r="P11" s="4" t="str">
        <f t="shared" si="3"/>
        <v>A</v>
      </c>
      <c r="R11">
        <v>8</v>
      </c>
      <c r="S11" s="29" t="s">
        <v>101</v>
      </c>
      <c r="T11" s="38">
        <v>2.7465277777777772E-2</v>
      </c>
      <c r="V11" s="29" t="s">
        <v>51</v>
      </c>
      <c r="W11" s="38">
        <v>4.760416666666667E-2</v>
      </c>
      <c r="AE11" s="29" t="s">
        <v>37</v>
      </c>
      <c r="AF11" s="38">
        <v>3.5127314814814813E-2</v>
      </c>
      <c r="AK11" s="43">
        <v>9</v>
      </c>
      <c r="AL11" s="44">
        <v>50</v>
      </c>
      <c r="AM11" t="s">
        <v>196</v>
      </c>
      <c r="AN11" s="45" t="s">
        <v>197</v>
      </c>
      <c r="AO11">
        <v>1976</v>
      </c>
      <c r="AP11" s="46" t="s">
        <v>198</v>
      </c>
      <c r="AQ11" t="s">
        <v>97</v>
      </c>
    </row>
    <row r="12" spans="1:43">
      <c r="A12" s="7">
        <v>10</v>
      </c>
      <c r="B12" s="6" t="s">
        <v>51</v>
      </c>
      <c r="C12" s="6" t="s">
        <v>30</v>
      </c>
      <c r="D12" s="6">
        <v>1975</v>
      </c>
      <c r="E12" s="4" t="s">
        <v>52</v>
      </c>
      <c r="F12" s="4" t="s">
        <v>25</v>
      </c>
      <c r="G12" s="9"/>
      <c r="H12" s="1"/>
      <c r="I12" s="23"/>
      <c r="J12" s="26">
        <v>10</v>
      </c>
      <c r="K12" s="3">
        <v>31</v>
      </c>
      <c r="L12" s="30">
        <v>2.7465277777777772E-2</v>
      </c>
      <c r="M12" s="6" t="str">
        <f t="shared" si="0"/>
        <v>Sládek</v>
      </c>
      <c r="N12" s="6" t="str">
        <f t="shared" si="1"/>
        <v>František</v>
      </c>
      <c r="O12" s="6" t="str">
        <f t="shared" si="2"/>
        <v>CC Choceň</v>
      </c>
      <c r="P12" s="4" t="str">
        <f t="shared" si="3"/>
        <v>A</v>
      </c>
      <c r="R12">
        <v>9</v>
      </c>
      <c r="S12" s="29" t="s">
        <v>145</v>
      </c>
      <c r="T12" s="38">
        <v>2.7789351851851853E-2</v>
      </c>
      <c r="V12" s="29" t="s">
        <v>80</v>
      </c>
      <c r="W12" s="38">
        <v>0.125</v>
      </c>
      <c r="AE12" s="29" t="s">
        <v>14</v>
      </c>
      <c r="AF12" s="38">
        <v>3.6331018518518519E-2</v>
      </c>
      <c r="AK12" s="43">
        <v>10</v>
      </c>
      <c r="AL12" s="44">
        <v>58</v>
      </c>
      <c r="AM12" t="s">
        <v>199</v>
      </c>
      <c r="AN12" s="45" t="s">
        <v>200</v>
      </c>
      <c r="AO12">
        <v>1996</v>
      </c>
      <c r="AP12" s="46" t="s">
        <v>201</v>
      </c>
      <c r="AQ12" t="s">
        <v>202</v>
      </c>
    </row>
    <row r="13" spans="1:43">
      <c r="A13" s="7">
        <v>11</v>
      </c>
      <c r="B13" s="6" t="s">
        <v>53</v>
      </c>
      <c r="C13" s="6" t="s">
        <v>54</v>
      </c>
      <c r="D13" s="6">
        <v>1983</v>
      </c>
      <c r="E13" s="4" t="s">
        <v>55</v>
      </c>
      <c r="F13" s="4" t="s">
        <v>3</v>
      </c>
      <c r="G13" s="9" t="s">
        <v>56</v>
      </c>
      <c r="H13" s="1"/>
      <c r="I13" s="23"/>
      <c r="J13" s="26">
        <v>11</v>
      </c>
      <c r="K13" s="3">
        <v>19</v>
      </c>
      <c r="L13" s="30">
        <v>2.7789351851851853E-2</v>
      </c>
      <c r="M13" s="6" t="str">
        <f t="shared" si="0"/>
        <v>Řehák</v>
      </c>
      <c r="N13" s="6" t="str">
        <f t="shared" si="1"/>
        <v>Pavel</v>
      </c>
      <c r="O13" s="6" t="str">
        <f t="shared" si="2"/>
        <v>OB vamberk</v>
      </c>
      <c r="P13" s="4" t="str">
        <f t="shared" si="3"/>
        <v>A</v>
      </c>
      <c r="R13">
        <v>10</v>
      </c>
      <c r="S13" s="29" t="s">
        <v>98</v>
      </c>
      <c r="T13" s="38">
        <v>2.8333333333333332E-2</v>
      </c>
      <c r="AE13" s="29" t="s">
        <v>146</v>
      </c>
      <c r="AF13" s="38">
        <v>3.6377314814814814E-2</v>
      </c>
      <c r="AK13" s="43">
        <v>11</v>
      </c>
      <c r="AL13" s="44">
        <v>67</v>
      </c>
      <c r="AM13" t="s">
        <v>203</v>
      </c>
      <c r="AN13" s="45" t="s">
        <v>204</v>
      </c>
      <c r="AO13">
        <v>1959</v>
      </c>
      <c r="AP13" s="46" t="s">
        <v>205</v>
      </c>
      <c r="AQ13" t="s">
        <v>206</v>
      </c>
    </row>
    <row r="14" spans="1:43">
      <c r="A14" s="7">
        <v>12</v>
      </c>
      <c r="B14" s="6" t="s">
        <v>57</v>
      </c>
      <c r="C14" s="6" t="s">
        <v>58</v>
      </c>
      <c r="D14" s="6">
        <v>1975</v>
      </c>
      <c r="E14" s="4" t="s">
        <v>55</v>
      </c>
      <c r="F14" s="4" t="s">
        <v>25</v>
      </c>
      <c r="G14" s="9" t="s">
        <v>56</v>
      </c>
      <c r="H14" s="1"/>
      <c r="I14" s="23"/>
      <c r="J14" s="26">
        <v>12</v>
      </c>
      <c r="K14" s="3">
        <v>48</v>
      </c>
      <c r="L14" s="30">
        <v>2.7962962962962964E-2</v>
      </c>
      <c r="M14" s="6" t="str">
        <f>VLOOKUP($K14,$A:$I,2,0)</f>
        <v>Scheuer</v>
      </c>
      <c r="N14" s="6" t="str">
        <f t="shared" si="1"/>
        <v>Jan</v>
      </c>
      <c r="O14" s="6" t="str">
        <f t="shared" si="2"/>
        <v>Activity Lanškroun</v>
      </c>
      <c r="P14" s="4" t="str">
        <f t="shared" si="3"/>
        <v>B</v>
      </c>
      <c r="R14">
        <v>11</v>
      </c>
      <c r="S14" s="29" t="s">
        <v>138</v>
      </c>
      <c r="T14" s="38">
        <v>2.8483796296296295E-2</v>
      </c>
      <c r="AE14" s="29" t="s">
        <v>73</v>
      </c>
      <c r="AF14" s="38">
        <v>3.6597222222222225E-2</v>
      </c>
      <c r="AK14" s="43">
        <v>12</v>
      </c>
      <c r="AL14" s="44">
        <v>60</v>
      </c>
      <c r="AM14" t="s">
        <v>207</v>
      </c>
      <c r="AN14" s="45" t="s">
        <v>208</v>
      </c>
      <c r="AO14">
        <v>1980</v>
      </c>
      <c r="AP14" s="46" t="s">
        <v>209</v>
      </c>
      <c r="AQ14" t="s">
        <v>210</v>
      </c>
    </row>
    <row r="15" spans="1:43">
      <c r="A15" s="7">
        <v>13</v>
      </c>
      <c r="B15" s="6" t="s">
        <v>59</v>
      </c>
      <c r="C15" s="6" t="s">
        <v>60</v>
      </c>
      <c r="D15" s="6">
        <v>1967</v>
      </c>
      <c r="E15" s="4"/>
      <c r="F15" s="4" t="s">
        <v>61</v>
      </c>
      <c r="G15" s="9" t="s">
        <v>62</v>
      </c>
      <c r="H15" s="1"/>
      <c r="I15" s="23"/>
      <c r="J15" s="26">
        <v>13</v>
      </c>
      <c r="K15" s="3">
        <v>30</v>
      </c>
      <c r="L15" s="30">
        <v>2.8333333333333332E-2</v>
      </c>
      <c r="M15" s="6" t="str">
        <f t="shared" si="0"/>
        <v>Bílek</v>
      </c>
      <c r="N15" s="6" t="str">
        <f t="shared" si="1"/>
        <v>David</v>
      </c>
      <c r="O15" s="6" t="str">
        <f t="shared" si="2"/>
        <v>Vrbice</v>
      </c>
      <c r="P15" s="4" t="str">
        <f t="shared" si="3"/>
        <v>A</v>
      </c>
      <c r="R15">
        <v>12</v>
      </c>
      <c r="S15" s="29" t="s">
        <v>141</v>
      </c>
      <c r="T15" s="38">
        <v>2.9756944444444447E-2</v>
      </c>
      <c r="AE15" s="29" t="s">
        <v>120</v>
      </c>
      <c r="AF15" s="38">
        <v>3.8182870370370374E-2</v>
      </c>
      <c r="AK15" s="43">
        <v>13</v>
      </c>
      <c r="AL15" s="44">
        <v>30</v>
      </c>
      <c r="AM15" t="s">
        <v>211</v>
      </c>
      <c r="AN15" s="45" t="s">
        <v>212</v>
      </c>
      <c r="AO15">
        <v>1999</v>
      </c>
      <c r="AP15" s="46" t="s">
        <v>213</v>
      </c>
      <c r="AQ15" t="s">
        <v>214</v>
      </c>
    </row>
    <row r="16" spans="1:43">
      <c r="A16" s="7">
        <v>14</v>
      </c>
      <c r="B16" s="6" t="s">
        <v>59</v>
      </c>
      <c r="C16" s="6" t="s">
        <v>63</v>
      </c>
      <c r="D16" s="6">
        <v>1996</v>
      </c>
      <c r="F16" s="3" t="s">
        <v>17</v>
      </c>
      <c r="G16" s="10" t="s">
        <v>62</v>
      </c>
      <c r="J16" s="26">
        <v>14</v>
      </c>
      <c r="K16" s="3">
        <v>52</v>
      </c>
      <c r="L16" s="30">
        <v>2.8483796296296295E-2</v>
      </c>
      <c r="M16" s="6" t="str">
        <f t="shared" si="0"/>
        <v>Myšák</v>
      </c>
      <c r="N16" s="6" t="str">
        <f t="shared" si="1"/>
        <v>Tomáš</v>
      </c>
      <c r="O16" s="6" t="str">
        <f t="shared" si="2"/>
        <v>Muscle Bauk</v>
      </c>
      <c r="P16" s="3" t="str">
        <f t="shared" si="3"/>
        <v>A</v>
      </c>
      <c r="R16">
        <v>13</v>
      </c>
      <c r="S16" s="29" t="s">
        <v>49</v>
      </c>
      <c r="T16" s="38">
        <v>3.0000000000000002E-2</v>
      </c>
      <c r="AE16" s="29" t="s">
        <v>80</v>
      </c>
      <c r="AF16" s="38">
        <v>0.25</v>
      </c>
      <c r="AK16" s="43">
        <v>14</v>
      </c>
      <c r="AL16" s="44">
        <v>62</v>
      </c>
      <c r="AM16" t="s">
        <v>215</v>
      </c>
      <c r="AN16" s="45" t="s">
        <v>216</v>
      </c>
      <c r="AO16">
        <v>1966</v>
      </c>
      <c r="AP16" s="46" t="s">
        <v>217</v>
      </c>
      <c r="AQ16" t="s">
        <v>218</v>
      </c>
    </row>
    <row r="17" spans="1:43">
      <c r="A17" s="7">
        <v>15</v>
      </c>
      <c r="B17" s="6" t="s">
        <v>64</v>
      </c>
      <c r="C17" s="6" t="s">
        <v>22</v>
      </c>
      <c r="D17" s="6">
        <v>1966</v>
      </c>
      <c r="E17" s="3" t="s">
        <v>65</v>
      </c>
      <c r="F17" s="3" t="s">
        <v>25</v>
      </c>
      <c r="J17" s="26">
        <v>15</v>
      </c>
      <c r="K17" s="3">
        <v>58</v>
      </c>
      <c r="L17" s="30">
        <v>2.8773148148148145E-2</v>
      </c>
      <c r="M17" s="6" t="str">
        <f t="shared" si="0"/>
        <v>Petr</v>
      </c>
      <c r="N17" s="6" t="str">
        <f t="shared" si="1"/>
        <v>Radek</v>
      </c>
      <c r="O17" s="6">
        <f t="shared" si="2"/>
        <v>0</v>
      </c>
      <c r="P17" s="3" t="str">
        <f t="shared" si="3"/>
        <v>A</v>
      </c>
      <c r="R17">
        <v>14</v>
      </c>
      <c r="S17" s="29" t="s">
        <v>119</v>
      </c>
      <c r="T17" s="38">
        <v>3.0034722222222223E-2</v>
      </c>
      <c r="AK17" s="43">
        <v>15</v>
      </c>
      <c r="AL17" s="44">
        <v>24</v>
      </c>
      <c r="AM17" s="47" t="s">
        <v>219</v>
      </c>
      <c r="AN17" s="45" t="s">
        <v>220</v>
      </c>
      <c r="AO17">
        <v>93</v>
      </c>
      <c r="AP17" s="48" t="s">
        <v>221</v>
      </c>
      <c r="AQ17" t="s">
        <v>222</v>
      </c>
    </row>
    <row r="18" spans="1:43">
      <c r="A18" s="7">
        <v>16</v>
      </c>
      <c r="B18" s="6" t="s">
        <v>66</v>
      </c>
      <c r="C18" s="6" t="s">
        <v>67</v>
      </c>
      <c r="D18" s="6">
        <v>1983</v>
      </c>
      <c r="E18" s="3" t="s">
        <v>34</v>
      </c>
      <c r="F18" s="3" t="s">
        <v>3</v>
      </c>
      <c r="J18" s="26">
        <v>16</v>
      </c>
      <c r="K18" s="3">
        <v>42</v>
      </c>
      <c r="L18" s="30">
        <v>2.8946759259259255E-2</v>
      </c>
      <c r="M18" s="6" t="str">
        <f t="shared" si="0"/>
        <v>Tobišková</v>
      </c>
      <c r="N18" s="6" t="str">
        <f t="shared" si="1"/>
        <v>Tereza</v>
      </c>
      <c r="O18" s="6" t="str">
        <f t="shared" si="2"/>
        <v>Litice nad Orlicí</v>
      </c>
      <c r="P18" s="3" t="str">
        <f t="shared" si="3"/>
        <v>E</v>
      </c>
      <c r="R18">
        <v>15</v>
      </c>
      <c r="S18" s="29" t="s">
        <v>127</v>
      </c>
      <c r="T18" s="38">
        <v>3.005787037037037E-2</v>
      </c>
      <c r="AK18" s="43">
        <v>16</v>
      </c>
      <c r="AL18" s="44">
        <v>39</v>
      </c>
      <c r="AM18" t="s">
        <v>181</v>
      </c>
      <c r="AN18" s="45" t="s">
        <v>223</v>
      </c>
      <c r="AO18">
        <v>1999</v>
      </c>
      <c r="AP18" s="46" t="s">
        <v>224</v>
      </c>
      <c r="AQ18" t="s">
        <v>184</v>
      </c>
    </row>
    <row r="19" spans="1:43">
      <c r="A19" s="7">
        <v>17</v>
      </c>
      <c r="B19" s="6" t="s">
        <v>27</v>
      </c>
      <c r="C19" s="6" t="s">
        <v>68</v>
      </c>
      <c r="D19" s="6">
        <v>1986</v>
      </c>
      <c r="E19" s="6" t="s">
        <v>69</v>
      </c>
      <c r="F19" s="2" t="s">
        <v>3</v>
      </c>
      <c r="G19" s="8" t="s">
        <v>24</v>
      </c>
      <c r="J19" s="26">
        <v>17</v>
      </c>
      <c r="K19" s="3">
        <v>15</v>
      </c>
      <c r="L19" s="30">
        <v>2.9629629629629627E-2</v>
      </c>
      <c r="M19" s="6" t="str">
        <f t="shared" si="0"/>
        <v>Belobrad</v>
      </c>
      <c r="N19" s="6" t="str">
        <f t="shared" si="1"/>
        <v>Ivan</v>
      </c>
      <c r="O19" s="6" t="str">
        <f t="shared" si="2"/>
        <v>Pasivity Žamberk</v>
      </c>
      <c r="P19" s="3" t="str">
        <f t="shared" si="3"/>
        <v>B</v>
      </c>
      <c r="R19">
        <v>16</v>
      </c>
      <c r="S19" s="29" t="s">
        <v>154</v>
      </c>
      <c r="T19" s="38">
        <v>3.0162037037037032E-2</v>
      </c>
      <c r="AK19" s="43">
        <v>17</v>
      </c>
      <c r="AL19" s="44">
        <v>49</v>
      </c>
      <c r="AM19" t="s">
        <v>225</v>
      </c>
      <c r="AN19" s="45" t="s">
        <v>226</v>
      </c>
      <c r="AO19">
        <v>1975</v>
      </c>
      <c r="AP19" s="46" t="s">
        <v>227</v>
      </c>
      <c r="AQ19" t="s">
        <v>228</v>
      </c>
    </row>
    <row r="20" spans="1:43">
      <c r="A20" s="7">
        <v>18</v>
      </c>
      <c r="B20" s="6" t="s">
        <v>70</v>
      </c>
      <c r="C20" s="6" t="s">
        <v>71</v>
      </c>
      <c r="D20" s="6">
        <v>1980</v>
      </c>
      <c r="E20" s="3" t="s">
        <v>72</v>
      </c>
      <c r="F20" s="3" t="s">
        <v>3</v>
      </c>
      <c r="J20" s="26">
        <v>18</v>
      </c>
      <c r="K20" s="3">
        <v>36</v>
      </c>
      <c r="L20" s="30">
        <v>2.9641203703703701E-2</v>
      </c>
      <c r="M20" s="6" t="str">
        <f t="shared" si="0"/>
        <v>Půlpán</v>
      </c>
      <c r="N20" s="6" t="str">
        <f t="shared" si="1"/>
        <v>Roman</v>
      </c>
      <c r="O20" s="6" t="str">
        <f t="shared" si="2"/>
        <v>K.O.B. Choceň</v>
      </c>
      <c r="P20" s="3" t="str">
        <f t="shared" si="3"/>
        <v>C</v>
      </c>
      <c r="R20">
        <v>17</v>
      </c>
      <c r="S20" s="29" t="s">
        <v>139</v>
      </c>
      <c r="T20" s="38">
        <v>3.0451388888888889E-2</v>
      </c>
      <c r="AK20" s="43">
        <v>18</v>
      </c>
      <c r="AL20" s="44">
        <v>29</v>
      </c>
      <c r="AM20" t="s">
        <v>229</v>
      </c>
      <c r="AN20" s="45" t="s">
        <v>230</v>
      </c>
      <c r="AO20">
        <v>1977</v>
      </c>
      <c r="AP20" s="46" t="s">
        <v>231</v>
      </c>
      <c r="AQ20" t="s">
        <v>97</v>
      </c>
    </row>
    <row r="21" spans="1:43">
      <c r="A21" s="7">
        <v>19</v>
      </c>
      <c r="B21" s="3" t="s">
        <v>145</v>
      </c>
      <c r="C21" s="3" t="s">
        <v>58</v>
      </c>
      <c r="D21" s="3">
        <v>1984</v>
      </c>
      <c r="E21" s="3" t="s">
        <v>34</v>
      </c>
      <c r="F21" s="3" t="s">
        <v>3</v>
      </c>
      <c r="G21" s="10" t="s">
        <v>84</v>
      </c>
      <c r="J21" s="26">
        <v>19</v>
      </c>
      <c r="K21" s="3">
        <v>55</v>
      </c>
      <c r="L21" s="30">
        <v>2.9756944444444447E-2</v>
      </c>
      <c r="M21" s="6" t="str">
        <f t="shared" si="0"/>
        <v>Lehár</v>
      </c>
      <c r="N21" s="6" t="str">
        <f t="shared" si="1"/>
        <v>Adam</v>
      </c>
      <c r="O21" s="6" t="str">
        <f t="shared" si="2"/>
        <v>OK Lokomotiva Pardubice</v>
      </c>
      <c r="P21" s="3" t="str">
        <f t="shared" si="3"/>
        <v>A</v>
      </c>
      <c r="R21">
        <v>18</v>
      </c>
      <c r="S21" s="29" t="s">
        <v>133</v>
      </c>
      <c r="T21" s="38">
        <v>3.1932870370370368E-2</v>
      </c>
      <c r="AK21" s="43">
        <v>19</v>
      </c>
      <c r="AL21" s="44">
        <v>63</v>
      </c>
      <c r="AM21" t="s">
        <v>232</v>
      </c>
      <c r="AN21" s="45" t="s">
        <v>233</v>
      </c>
      <c r="AO21">
        <v>1988</v>
      </c>
      <c r="AP21" s="46" t="s">
        <v>234</v>
      </c>
      <c r="AQ21" t="s">
        <v>235</v>
      </c>
    </row>
    <row r="22" spans="1:43">
      <c r="A22" s="7">
        <v>20</v>
      </c>
      <c r="B22" s="6" t="s">
        <v>76</v>
      </c>
      <c r="C22" s="6" t="s">
        <v>33</v>
      </c>
      <c r="D22" s="6">
        <v>1999</v>
      </c>
      <c r="E22" s="3" t="s">
        <v>55</v>
      </c>
      <c r="F22" s="3" t="s">
        <v>3</v>
      </c>
      <c r="J22" s="26">
        <v>20</v>
      </c>
      <c r="K22" s="3">
        <v>14</v>
      </c>
      <c r="L22" s="30">
        <v>2.988425925925926E-2</v>
      </c>
      <c r="M22" s="6" t="str">
        <f t="shared" si="0"/>
        <v>Kulhavá</v>
      </c>
      <c r="N22" s="6" t="str">
        <f t="shared" si="1"/>
        <v>Eliška</v>
      </c>
      <c r="O22" s="6">
        <f t="shared" si="2"/>
        <v>0</v>
      </c>
      <c r="P22" s="3" t="str">
        <f t="shared" si="3"/>
        <v>E</v>
      </c>
      <c r="R22">
        <v>19</v>
      </c>
      <c r="S22" s="29" t="s">
        <v>32</v>
      </c>
      <c r="T22" s="38">
        <v>3.1979166666666663E-2</v>
      </c>
      <c r="AK22" s="43">
        <v>20</v>
      </c>
      <c r="AL22" s="44">
        <v>25</v>
      </c>
      <c r="AM22" s="47" t="s">
        <v>236</v>
      </c>
      <c r="AN22" s="45" t="s">
        <v>237</v>
      </c>
      <c r="AO22">
        <v>71</v>
      </c>
      <c r="AP22" s="48" t="s">
        <v>238</v>
      </c>
      <c r="AQ22" t="s">
        <v>235</v>
      </c>
    </row>
    <row r="23" spans="1:43">
      <c r="A23" s="7">
        <v>21</v>
      </c>
      <c r="B23" s="3" t="s">
        <v>77</v>
      </c>
      <c r="C23" s="3" t="s">
        <v>33</v>
      </c>
      <c r="D23" s="3">
        <v>1969</v>
      </c>
      <c r="E23" s="3" t="s">
        <v>48</v>
      </c>
      <c r="F23" s="3" t="s">
        <v>25</v>
      </c>
      <c r="J23" s="26">
        <v>21</v>
      </c>
      <c r="K23" s="3">
        <v>9</v>
      </c>
      <c r="L23" s="30">
        <v>3.0000000000000002E-2</v>
      </c>
      <c r="M23" s="6" t="str">
        <f t="shared" si="0"/>
        <v>Kodytek</v>
      </c>
      <c r="N23" s="6" t="str">
        <f t="shared" si="1"/>
        <v>Jonáš</v>
      </c>
      <c r="O23" s="6" t="str">
        <f t="shared" si="2"/>
        <v>KOB Ústí nad Orlicí</v>
      </c>
      <c r="P23" s="3" t="str">
        <f t="shared" si="3"/>
        <v>A</v>
      </c>
      <c r="R23">
        <v>20</v>
      </c>
      <c r="S23" s="29" t="s">
        <v>29</v>
      </c>
      <c r="T23" s="38">
        <v>3.2175925925925927E-2</v>
      </c>
      <c r="AK23" s="43">
        <v>21</v>
      </c>
      <c r="AL23" s="44">
        <v>65</v>
      </c>
      <c r="AM23" t="s">
        <v>239</v>
      </c>
      <c r="AN23" s="45" t="s">
        <v>240</v>
      </c>
      <c r="AO23">
        <v>1961</v>
      </c>
      <c r="AP23" s="46" t="s">
        <v>241</v>
      </c>
      <c r="AQ23" t="s">
        <v>242</v>
      </c>
    </row>
    <row r="24" spans="1:43">
      <c r="A24" s="7">
        <v>22</v>
      </c>
      <c r="B24" s="6" t="s">
        <v>78</v>
      </c>
      <c r="C24" s="6" t="s">
        <v>79</v>
      </c>
      <c r="D24" s="6">
        <v>1974</v>
      </c>
      <c r="E24" s="3" t="s">
        <v>48</v>
      </c>
      <c r="F24" s="3" t="s">
        <v>61</v>
      </c>
      <c r="J24" s="26">
        <v>22</v>
      </c>
      <c r="K24" s="3">
        <v>40</v>
      </c>
      <c r="L24" s="30">
        <v>3.0034722222222223E-2</v>
      </c>
      <c r="M24" s="6" t="str">
        <f t="shared" si="0"/>
        <v>Růžička</v>
      </c>
      <c r="N24" s="6" t="str">
        <f t="shared" si="1"/>
        <v>Tomáš</v>
      </c>
      <c r="O24" s="6" t="str">
        <f t="shared" si="2"/>
        <v>Pasivity Žamberk</v>
      </c>
      <c r="P24" s="3" t="str">
        <f t="shared" si="3"/>
        <v>A</v>
      </c>
      <c r="R24">
        <v>21</v>
      </c>
      <c r="S24" s="29" t="s">
        <v>113</v>
      </c>
      <c r="T24" s="38">
        <v>3.2187500000000001E-2</v>
      </c>
      <c r="AK24" s="43">
        <v>22</v>
      </c>
      <c r="AL24" s="44">
        <v>48</v>
      </c>
      <c r="AM24" t="s">
        <v>243</v>
      </c>
      <c r="AN24" s="45" t="s">
        <v>244</v>
      </c>
      <c r="AO24">
        <v>1964</v>
      </c>
      <c r="AP24" s="46" t="s">
        <v>245</v>
      </c>
      <c r="AQ24" t="s">
        <v>246</v>
      </c>
    </row>
    <row r="25" spans="1:43">
      <c r="A25" s="7">
        <v>23</v>
      </c>
      <c r="B25" s="6" t="s">
        <v>82</v>
      </c>
      <c r="C25" s="6" t="s">
        <v>81</v>
      </c>
      <c r="D25" s="6">
        <v>2000</v>
      </c>
      <c r="E25" s="3" t="s">
        <v>83</v>
      </c>
      <c r="F25" s="3" t="s">
        <v>3</v>
      </c>
      <c r="G25" s="10" t="s">
        <v>84</v>
      </c>
      <c r="J25" s="26">
        <v>23</v>
      </c>
      <c r="K25" s="3">
        <v>45</v>
      </c>
      <c r="L25" s="30">
        <v>3.005787037037037E-2</v>
      </c>
      <c r="M25" s="6" t="str">
        <f t="shared" si="0"/>
        <v>Dvořáček</v>
      </c>
      <c r="N25" s="6" t="str">
        <f t="shared" si="1"/>
        <v>Radek</v>
      </c>
      <c r="O25" s="6">
        <f t="shared" si="2"/>
        <v>0</v>
      </c>
      <c r="P25" s="3" t="str">
        <f t="shared" si="3"/>
        <v>A</v>
      </c>
      <c r="R25">
        <v>22</v>
      </c>
      <c r="S25" s="29" t="s">
        <v>82</v>
      </c>
      <c r="T25" s="38">
        <v>3.2685185185185185E-2</v>
      </c>
      <c r="AK25" s="43">
        <v>23</v>
      </c>
      <c r="AL25" s="44">
        <v>35</v>
      </c>
      <c r="AM25" t="s">
        <v>247</v>
      </c>
      <c r="AN25" s="45" t="s">
        <v>248</v>
      </c>
      <c r="AO25">
        <v>1980</v>
      </c>
      <c r="AP25" s="46" t="s">
        <v>249</v>
      </c>
      <c r="AQ25" t="s">
        <v>250</v>
      </c>
    </row>
    <row r="26" spans="1:43">
      <c r="A26" s="7">
        <v>24</v>
      </c>
      <c r="B26" s="6" t="s">
        <v>85</v>
      </c>
      <c r="C26" s="6" t="s">
        <v>67</v>
      </c>
      <c r="D26" s="6">
        <v>1971</v>
      </c>
      <c r="E26" s="3" t="s">
        <v>86</v>
      </c>
      <c r="F26" s="3" t="s">
        <v>25</v>
      </c>
      <c r="G26" s="10" t="s">
        <v>84</v>
      </c>
      <c r="J26" s="26">
        <v>24</v>
      </c>
      <c r="K26" s="3">
        <v>26</v>
      </c>
      <c r="L26" s="30">
        <v>3.0081018518518521E-2</v>
      </c>
      <c r="M26" s="6" t="str">
        <f t="shared" si="0"/>
        <v>Uher</v>
      </c>
      <c r="N26" s="6" t="str">
        <f t="shared" si="1"/>
        <v>Juraj</v>
      </c>
      <c r="O26" s="6" t="str">
        <f t="shared" si="2"/>
        <v>Přibyslav</v>
      </c>
      <c r="P26" s="3" t="str">
        <f t="shared" si="3"/>
        <v>B</v>
      </c>
      <c r="R26">
        <v>23</v>
      </c>
      <c r="S26" s="29" t="s">
        <v>153</v>
      </c>
      <c r="T26" s="38">
        <v>3.4039351851851855E-2</v>
      </c>
      <c r="AK26" s="43">
        <v>24</v>
      </c>
      <c r="AL26" s="44">
        <v>47</v>
      </c>
      <c r="AM26" t="s">
        <v>251</v>
      </c>
      <c r="AN26" s="45" t="s">
        <v>252</v>
      </c>
      <c r="AO26">
        <v>1974</v>
      </c>
      <c r="AP26" s="46" t="s">
        <v>253</v>
      </c>
      <c r="AQ26" t="s">
        <v>72</v>
      </c>
    </row>
    <row r="27" spans="1:43">
      <c r="A27" s="7">
        <v>25</v>
      </c>
      <c r="B27" s="6" t="s">
        <v>87</v>
      </c>
      <c r="C27" s="6" t="s">
        <v>88</v>
      </c>
      <c r="D27" s="6">
        <v>1972</v>
      </c>
      <c r="E27" s="3" t="s">
        <v>89</v>
      </c>
      <c r="F27" s="3" t="s">
        <v>61</v>
      </c>
      <c r="G27" s="10" t="s">
        <v>84</v>
      </c>
      <c r="J27" s="26">
        <v>25</v>
      </c>
      <c r="K27" s="3">
        <v>34</v>
      </c>
      <c r="L27" s="30">
        <v>3.0092592592592591E-2</v>
      </c>
      <c r="M27" s="6" t="str">
        <f t="shared" si="0"/>
        <v>Kopecká</v>
      </c>
      <c r="N27" s="6" t="str">
        <f t="shared" si="1"/>
        <v>Anna</v>
      </c>
      <c r="O27" s="6" t="str">
        <f t="shared" si="2"/>
        <v>OK Lokomotiva Pardubice</v>
      </c>
      <c r="P27" s="3" t="str">
        <f t="shared" si="3"/>
        <v>E</v>
      </c>
      <c r="R27">
        <v>24</v>
      </c>
      <c r="S27" s="29" t="s">
        <v>66</v>
      </c>
      <c r="T27" s="38">
        <v>3.6689814814814821E-2</v>
      </c>
      <c r="AK27" s="43">
        <v>25</v>
      </c>
      <c r="AL27" s="44">
        <v>68</v>
      </c>
      <c r="AM27" t="s">
        <v>254</v>
      </c>
      <c r="AN27" s="45" t="s">
        <v>255</v>
      </c>
      <c r="AO27">
        <v>1983</v>
      </c>
      <c r="AP27" s="46" t="s">
        <v>256</v>
      </c>
      <c r="AQ27" t="s">
        <v>257</v>
      </c>
    </row>
    <row r="28" spans="1:43">
      <c r="A28" s="7">
        <v>26</v>
      </c>
      <c r="B28" s="6" t="s">
        <v>90</v>
      </c>
      <c r="C28" s="6" t="s">
        <v>91</v>
      </c>
      <c r="D28" s="6">
        <v>1973</v>
      </c>
      <c r="E28" s="3" t="s">
        <v>89</v>
      </c>
      <c r="F28" s="3" t="s">
        <v>25</v>
      </c>
      <c r="G28" s="10" t="s">
        <v>84</v>
      </c>
      <c r="J28" s="26">
        <v>26</v>
      </c>
      <c r="K28" s="3">
        <v>68</v>
      </c>
      <c r="L28" s="30">
        <v>3.0162037037037032E-2</v>
      </c>
      <c r="M28" s="6" t="str">
        <f t="shared" si="0"/>
        <v>Veverouš</v>
      </c>
      <c r="N28" s="6" t="str">
        <f t="shared" si="1"/>
        <v>Tomáš</v>
      </c>
      <c r="O28" s="6" t="str">
        <f t="shared" si="2"/>
        <v>OOB Vamberk</v>
      </c>
      <c r="P28" s="3" t="str">
        <f t="shared" si="3"/>
        <v>A</v>
      </c>
      <c r="R28">
        <v>25</v>
      </c>
      <c r="S28" s="29" t="s">
        <v>137</v>
      </c>
      <c r="T28" s="38">
        <v>3.6724537037037035E-2</v>
      </c>
      <c r="AK28" s="43">
        <v>26</v>
      </c>
      <c r="AL28" s="44">
        <v>18</v>
      </c>
      <c r="AM28" s="47" t="s">
        <v>258</v>
      </c>
      <c r="AN28" s="45" t="s">
        <v>259</v>
      </c>
      <c r="AO28">
        <v>1954</v>
      </c>
      <c r="AP28" s="48" t="s">
        <v>260</v>
      </c>
      <c r="AQ28" t="s">
        <v>235</v>
      </c>
    </row>
    <row r="29" spans="1:43">
      <c r="A29" s="7">
        <v>27</v>
      </c>
      <c r="B29" s="6" t="s">
        <v>92</v>
      </c>
      <c r="C29" s="6" t="s">
        <v>93</v>
      </c>
      <c r="D29" s="6">
        <v>1980</v>
      </c>
      <c r="E29" s="3" t="s">
        <v>94</v>
      </c>
      <c r="F29" s="3" t="s">
        <v>17</v>
      </c>
      <c r="G29" s="10" t="s">
        <v>84</v>
      </c>
      <c r="J29" s="26">
        <v>27</v>
      </c>
      <c r="K29" s="3">
        <v>59</v>
      </c>
      <c r="L29" s="30">
        <v>3.0185185185185186E-2</v>
      </c>
      <c r="M29" s="3" t="str">
        <f t="shared" si="0"/>
        <v>Kalous</v>
      </c>
      <c r="N29" s="3" t="str">
        <f t="shared" si="1"/>
        <v>Tomáš</v>
      </c>
      <c r="O29" s="3" t="str">
        <f t="shared" si="2"/>
        <v>Run Sport Team</v>
      </c>
      <c r="P29" s="3" t="str">
        <f t="shared" si="3"/>
        <v>C</v>
      </c>
      <c r="R29">
        <v>26</v>
      </c>
      <c r="S29" s="29" t="s">
        <v>129</v>
      </c>
      <c r="T29" s="38">
        <v>6.293981481481481E-2</v>
      </c>
      <c r="AK29" s="43">
        <v>27</v>
      </c>
      <c r="AL29" s="44">
        <v>37</v>
      </c>
      <c r="AM29" t="s">
        <v>261</v>
      </c>
      <c r="AN29" s="45" t="s">
        <v>262</v>
      </c>
      <c r="AO29">
        <v>1984</v>
      </c>
      <c r="AP29" s="46" t="s">
        <v>263</v>
      </c>
      <c r="AQ29" t="s">
        <v>155</v>
      </c>
    </row>
    <row r="30" spans="1:43">
      <c r="A30" s="7">
        <v>28</v>
      </c>
      <c r="B30" s="6" t="s">
        <v>95</v>
      </c>
      <c r="C30" s="6" t="s">
        <v>67</v>
      </c>
      <c r="D30" s="6">
        <v>1975</v>
      </c>
      <c r="F30" s="3" t="s">
        <v>25</v>
      </c>
      <c r="G30" s="10" t="s">
        <v>84</v>
      </c>
      <c r="J30" s="26">
        <v>28</v>
      </c>
      <c r="K30" s="3">
        <v>28</v>
      </c>
      <c r="L30" s="30">
        <v>3.019675925925926E-2</v>
      </c>
      <c r="M30" s="6" t="str">
        <f>VLOOKUP($K30,$A:$I,2,0)</f>
        <v>Pechanec</v>
      </c>
      <c r="N30" s="6" t="str">
        <f>VLOOKUP($K30,$A:$I,3,0)</f>
        <v>Petr</v>
      </c>
      <c r="O30" s="6">
        <f>VLOOKUP($K30,$A:$I,5,0)</f>
        <v>0</v>
      </c>
      <c r="P30" s="3" t="str">
        <f>VLOOKUP($K30,$A:$I,6,0)</f>
        <v>B</v>
      </c>
      <c r="R30">
        <v>27</v>
      </c>
      <c r="S30" s="29" t="s">
        <v>67</v>
      </c>
      <c r="T30" s="38">
        <v>6.3703703703703707E-2</v>
      </c>
      <c r="AK30" s="43">
        <v>28</v>
      </c>
      <c r="AL30" s="44">
        <v>43</v>
      </c>
      <c r="AM30" t="s">
        <v>264</v>
      </c>
      <c r="AN30" s="45" t="s">
        <v>265</v>
      </c>
      <c r="AO30">
        <v>1994</v>
      </c>
      <c r="AP30" s="46" t="s">
        <v>266</v>
      </c>
      <c r="AQ30" t="s">
        <v>108</v>
      </c>
    </row>
    <row r="31" spans="1:43">
      <c r="A31" s="7">
        <v>29</v>
      </c>
      <c r="B31" s="6" t="s">
        <v>96</v>
      </c>
      <c r="C31" s="6" t="s">
        <v>33</v>
      </c>
      <c r="D31" s="6">
        <v>1977</v>
      </c>
      <c r="E31" s="3" t="s">
        <v>97</v>
      </c>
      <c r="F31" s="3" t="s">
        <v>3</v>
      </c>
      <c r="G31" s="10" t="s">
        <v>84</v>
      </c>
      <c r="J31" s="26">
        <v>29</v>
      </c>
      <c r="K31" s="3">
        <v>21</v>
      </c>
      <c r="L31" s="30">
        <v>3.0231481481481481E-2</v>
      </c>
      <c r="M31" s="6" t="str">
        <f>VLOOKUP($K31,$A:$I,2,0)</f>
        <v>Brožek</v>
      </c>
      <c r="N31" s="6" t="str">
        <f>VLOOKUP($K31,$A:$I,3,0)</f>
        <v>Tomáš</v>
      </c>
      <c r="O31" s="6" t="str">
        <f>VLOOKUP($K31,$A:$I,5,0)</f>
        <v>KOB Ústí nad Orlicí</v>
      </c>
      <c r="P31" s="3" t="str">
        <f>VLOOKUP($K31,$A:$I,6,0)</f>
        <v>B</v>
      </c>
      <c r="R31">
        <v>28</v>
      </c>
      <c r="S31" s="29" t="s">
        <v>80</v>
      </c>
      <c r="T31" s="38">
        <v>8.3333333333333329E-2</v>
      </c>
      <c r="AK31" s="43">
        <v>29</v>
      </c>
      <c r="AL31" s="44">
        <v>42</v>
      </c>
      <c r="AM31" t="s">
        <v>267</v>
      </c>
      <c r="AN31" s="45" t="s">
        <v>268</v>
      </c>
      <c r="AO31">
        <v>1958</v>
      </c>
      <c r="AP31" s="46" t="s">
        <v>269</v>
      </c>
      <c r="AQ31" t="s">
        <v>270</v>
      </c>
    </row>
    <row r="32" spans="1:43">
      <c r="A32" s="7">
        <v>30</v>
      </c>
      <c r="B32" s="6" t="s">
        <v>98</v>
      </c>
      <c r="C32" s="6" t="s">
        <v>99</v>
      </c>
      <c r="D32" s="6">
        <v>2003</v>
      </c>
      <c r="E32" s="3" t="s">
        <v>100</v>
      </c>
      <c r="F32" s="3" t="s">
        <v>3</v>
      </c>
      <c r="G32" s="10" t="s">
        <v>84</v>
      </c>
      <c r="J32" s="26">
        <v>30</v>
      </c>
      <c r="K32" s="3">
        <v>53</v>
      </c>
      <c r="L32" s="30">
        <v>3.0451388888888889E-2</v>
      </c>
      <c r="M32" s="6" t="str">
        <f>VLOOKUP($K32,$A:$I,2,0)</f>
        <v>Larisca</v>
      </c>
      <c r="N32" s="6" t="str">
        <f>VLOOKUP($K32,$A:$I,3,0)</f>
        <v>Ota</v>
      </c>
      <c r="O32" s="6">
        <f>VLOOKUP($K32,$A:$I,5,0)</f>
        <v>0</v>
      </c>
      <c r="P32" s="3" t="str">
        <f>VLOOKUP($K32,$A:$I,6,0)</f>
        <v>A</v>
      </c>
      <c r="R32">
        <v>29</v>
      </c>
      <c r="AK32" s="43">
        <v>30</v>
      </c>
      <c r="AL32" s="44">
        <v>21</v>
      </c>
      <c r="AM32" s="47" t="s">
        <v>271</v>
      </c>
      <c r="AN32" s="45" t="s">
        <v>272</v>
      </c>
      <c r="AO32">
        <v>65</v>
      </c>
      <c r="AP32" s="48" t="s">
        <v>273</v>
      </c>
      <c r="AQ32" t="s">
        <v>180</v>
      </c>
    </row>
    <row r="33" spans="1:43">
      <c r="A33" s="7">
        <v>31</v>
      </c>
      <c r="B33" s="6" t="s">
        <v>101</v>
      </c>
      <c r="C33" s="6" t="s">
        <v>102</v>
      </c>
      <c r="D33" s="6">
        <v>1983</v>
      </c>
      <c r="E33" s="3" t="s">
        <v>103</v>
      </c>
      <c r="F33" s="3" t="s">
        <v>3</v>
      </c>
      <c r="G33" s="10" t="s">
        <v>84</v>
      </c>
      <c r="J33" s="26">
        <v>31</v>
      </c>
      <c r="K33" s="3">
        <v>44</v>
      </c>
      <c r="L33" s="30">
        <v>3.0474537037037036E-2</v>
      </c>
      <c r="M33" s="6" t="str">
        <f>VLOOKUP($K33,$A:$I,2,0)</f>
        <v>Dvořáček</v>
      </c>
      <c r="N33" s="6" t="str">
        <f>VLOOKUP($K33,$A:$I,3,0)</f>
        <v>Vlastimil</v>
      </c>
      <c r="O33" s="6">
        <f>VLOOKUP($K33,$A:$I,5,0)</f>
        <v>0</v>
      </c>
      <c r="P33" s="3" t="str">
        <f>VLOOKUP($K33,$A:$I,6,0)</f>
        <v>C</v>
      </c>
      <c r="R33">
        <v>30</v>
      </c>
      <c r="AK33" s="43">
        <v>31</v>
      </c>
      <c r="AL33" s="44">
        <v>51</v>
      </c>
      <c r="AM33" t="s">
        <v>274</v>
      </c>
      <c r="AN33" s="45" t="s">
        <v>275</v>
      </c>
      <c r="AO33">
        <v>1969</v>
      </c>
      <c r="AP33" s="46" t="s">
        <v>276</v>
      </c>
      <c r="AQ33" t="s">
        <v>277</v>
      </c>
    </row>
    <row r="34" spans="1:43">
      <c r="A34" s="7">
        <v>32</v>
      </c>
      <c r="B34" s="6" t="s">
        <v>104</v>
      </c>
      <c r="C34" s="6" t="s">
        <v>105</v>
      </c>
      <c r="D34" s="6">
        <v>1985</v>
      </c>
      <c r="E34" s="3" t="s">
        <v>55</v>
      </c>
      <c r="F34" s="3" t="s">
        <v>3</v>
      </c>
      <c r="G34" s="10" t="s">
        <v>84</v>
      </c>
      <c r="J34" s="26">
        <v>32</v>
      </c>
      <c r="K34" s="3">
        <v>35</v>
      </c>
      <c r="L34" s="30">
        <v>3.0949074074074077E-2</v>
      </c>
      <c r="M34" s="6" t="str">
        <f>VLOOKUP($K34,$A:$I,2,0)</f>
        <v xml:space="preserve">Vandasová </v>
      </c>
      <c r="N34" s="6" t="str">
        <f>VLOOKUP($K34,$A:$I,3,0)</f>
        <v>Markéta</v>
      </c>
      <c r="O34" s="6" t="str">
        <f>VLOOKUP($K34,$A:$I,5,0)</f>
        <v>OB vamberk</v>
      </c>
      <c r="P34" s="3" t="str">
        <f>VLOOKUP($K34,$A:$I,6,0)</f>
        <v>F</v>
      </c>
      <c r="R34">
        <v>31</v>
      </c>
      <c r="AK34" s="43">
        <v>32</v>
      </c>
      <c r="AL34" s="44">
        <v>54</v>
      </c>
      <c r="AM34" t="s">
        <v>278</v>
      </c>
      <c r="AN34" s="45" t="s">
        <v>279</v>
      </c>
      <c r="AO34">
        <v>1959</v>
      </c>
      <c r="AP34" s="46" t="s">
        <v>280</v>
      </c>
      <c r="AQ34" t="s">
        <v>281</v>
      </c>
    </row>
    <row r="35" spans="1:43">
      <c r="A35" s="7">
        <v>33</v>
      </c>
      <c r="B35" s="6" t="s">
        <v>73</v>
      </c>
      <c r="C35" s="6" t="s">
        <v>74</v>
      </c>
      <c r="D35" s="6">
        <v>1987</v>
      </c>
      <c r="E35" s="3" t="s">
        <v>75</v>
      </c>
      <c r="F35" s="3" t="s">
        <v>17</v>
      </c>
      <c r="G35" s="10" t="s">
        <v>56</v>
      </c>
      <c r="J35" s="26">
        <v>33</v>
      </c>
      <c r="K35" s="3">
        <v>46</v>
      </c>
      <c r="L35" s="30">
        <v>3.1307870370370368E-2</v>
      </c>
      <c r="M35" s="6" t="str">
        <f>VLOOKUP($K35,$A:$I,2,0)</f>
        <v>Handl</v>
      </c>
      <c r="N35" s="6" t="str">
        <f>VLOOKUP($K35,$A:$I,3,0)</f>
        <v>Jindřich</v>
      </c>
      <c r="O35" s="6" t="str">
        <f>VLOOKUP($K35,$A:$I,5,0)</f>
        <v>Spartak Rychnov nad Kněžnou</v>
      </c>
      <c r="P35" s="3" t="str">
        <f>VLOOKUP($K35,$A:$I,6,0)</f>
        <v>A</v>
      </c>
      <c r="R35">
        <v>32</v>
      </c>
      <c r="AK35" s="43">
        <v>33</v>
      </c>
      <c r="AL35" s="44">
        <v>57</v>
      </c>
      <c r="AM35" t="s">
        <v>282</v>
      </c>
      <c r="AN35" s="45" t="s">
        <v>283</v>
      </c>
      <c r="AO35">
        <v>1972</v>
      </c>
      <c r="AP35" s="46" t="s">
        <v>284</v>
      </c>
      <c r="AQ35" t="s">
        <v>123</v>
      </c>
    </row>
    <row r="36" spans="1:43">
      <c r="A36" s="7">
        <v>34</v>
      </c>
      <c r="B36" s="6" t="s">
        <v>106</v>
      </c>
      <c r="C36" s="6" t="s">
        <v>107</v>
      </c>
      <c r="D36" s="6">
        <v>1999</v>
      </c>
      <c r="E36" s="3" t="s">
        <v>108</v>
      </c>
      <c r="F36" s="3" t="s">
        <v>17</v>
      </c>
      <c r="G36" s="10" t="s">
        <v>84</v>
      </c>
      <c r="J36" s="26">
        <v>34</v>
      </c>
      <c r="K36" s="3">
        <v>47</v>
      </c>
      <c r="L36" s="30">
        <v>3.1631944444444442E-2</v>
      </c>
      <c r="M36" s="6" t="str">
        <f>VLOOKUP($K36,$A:$I,2,0)</f>
        <v>Handl</v>
      </c>
      <c r="N36" s="6" t="str">
        <f>VLOOKUP($K36,$A:$I,3,0)</f>
        <v>Tomáš</v>
      </c>
      <c r="O36" s="6">
        <f>VLOOKUP($K36,$A:$I,5,0)</f>
        <v>0</v>
      </c>
      <c r="P36" s="3" t="str">
        <f>VLOOKUP($K36,$A:$I,6,0)</f>
        <v>A</v>
      </c>
      <c r="R36">
        <v>33</v>
      </c>
      <c r="AK36" s="43">
        <v>34</v>
      </c>
      <c r="AL36" s="44">
        <v>61</v>
      </c>
      <c r="AM36" t="s">
        <v>285</v>
      </c>
      <c r="AN36" s="45" t="s">
        <v>286</v>
      </c>
      <c r="AO36">
        <v>1999</v>
      </c>
      <c r="AP36" s="46" t="s">
        <v>287</v>
      </c>
      <c r="AQ36" t="s">
        <v>108</v>
      </c>
    </row>
    <row r="37" spans="1:43">
      <c r="A37" s="7">
        <v>35</v>
      </c>
      <c r="B37" s="6" t="s">
        <v>109</v>
      </c>
      <c r="C37" s="6" t="s">
        <v>110</v>
      </c>
      <c r="D37" s="6">
        <v>1972</v>
      </c>
      <c r="E37" s="3" t="s">
        <v>34</v>
      </c>
      <c r="F37" s="3" t="s">
        <v>61</v>
      </c>
      <c r="G37" s="10" t="s">
        <v>84</v>
      </c>
      <c r="J37" s="26">
        <v>35</v>
      </c>
      <c r="K37" s="3">
        <v>25</v>
      </c>
      <c r="L37" s="30">
        <v>3.1666666666666669E-2</v>
      </c>
      <c r="M37" s="6" t="str">
        <f>VLOOKUP($K37,$A:$I,2,0)</f>
        <v>Uherová</v>
      </c>
      <c r="N37" s="6" t="str">
        <f>VLOOKUP($K37,$A:$I,3,0)</f>
        <v>Jana</v>
      </c>
      <c r="O37" s="6" t="str">
        <f>VLOOKUP($K37,$A:$I,5,0)</f>
        <v>Přibyslav</v>
      </c>
      <c r="P37" s="3" t="str">
        <f>VLOOKUP($K37,$A:$I,6,0)</f>
        <v>F</v>
      </c>
      <c r="R37">
        <v>34</v>
      </c>
      <c r="AK37" s="43">
        <v>35</v>
      </c>
      <c r="AL37" s="44">
        <v>14</v>
      </c>
      <c r="AM37" s="47" t="s">
        <v>288</v>
      </c>
      <c r="AN37" s="45" t="s">
        <v>289</v>
      </c>
      <c r="AO37">
        <v>1964</v>
      </c>
      <c r="AP37" s="48" t="s">
        <v>290</v>
      </c>
      <c r="AQ37" t="s">
        <v>291</v>
      </c>
    </row>
    <row r="38" spans="1:43">
      <c r="A38" s="7">
        <v>36</v>
      </c>
      <c r="B38" s="6" t="s">
        <v>111</v>
      </c>
      <c r="C38" s="6" t="s">
        <v>112</v>
      </c>
      <c r="D38" s="6">
        <v>1965</v>
      </c>
      <c r="E38" s="3" t="s">
        <v>55</v>
      </c>
      <c r="F38" s="3" t="s">
        <v>4</v>
      </c>
      <c r="G38" s="10" t="s">
        <v>84</v>
      </c>
      <c r="J38" s="26">
        <v>36</v>
      </c>
      <c r="K38" s="3">
        <v>49</v>
      </c>
      <c r="L38" s="30">
        <v>3.1932870370370368E-2</v>
      </c>
      <c r="M38" s="6" t="str">
        <f>VLOOKUP($K38,$A:$I,2,0)</f>
        <v>Pluhař</v>
      </c>
      <c r="N38" s="6" t="str">
        <f>VLOOKUP($K38,$A:$I,3,0)</f>
        <v>Petr</v>
      </c>
      <c r="O38" s="6" t="str">
        <f>VLOOKUP($K38,$A:$I,5,0)</f>
        <v>Muscle Bauk</v>
      </c>
      <c r="P38" s="3" t="str">
        <f>VLOOKUP($K38,$A:$I,6,0)</f>
        <v>A</v>
      </c>
      <c r="R38">
        <v>35</v>
      </c>
      <c r="AK38" s="43">
        <v>36</v>
      </c>
      <c r="AL38" s="44">
        <v>55</v>
      </c>
      <c r="AM38" t="s">
        <v>292</v>
      </c>
      <c r="AN38" s="45" t="s">
        <v>293</v>
      </c>
      <c r="AO38">
        <v>1996</v>
      </c>
      <c r="AP38" s="46" t="s">
        <v>294</v>
      </c>
      <c r="AQ38" t="s">
        <v>202</v>
      </c>
    </row>
    <row r="39" spans="1:43">
      <c r="A39" s="7">
        <v>37</v>
      </c>
      <c r="B39" s="6" t="s">
        <v>113</v>
      </c>
      <c r="C39" s="6" t="s">
        <v>114</v>
      </c>
      <c r="D39" s="6">
        <v>2002</v>
      </c>
      <c r="F39" s="3" t="s">
        <v>3</v>
      </c>
      <c r="G39" s="10" t="s">
        <v>84</v>
      </c>
      <c r="J39" s="26">
        <v>37</v>
      </c>
      <c r="K39" s="3">
        <v>4</v>
      </c>
      <c r="L39" s="30">
        <v>3.1979166666666663E-2</v>
      </c>
      <c r="M39" s="6" t="str">
        <f>VLOOKUP($K39,$A:$I,2,0)</f>
        <v>Sršeň</v>
      </c>
      <c r="N39" s="6" t="str">
        <f>VLOOKUP($K39,$A:$I,3,0)</f>
        <v>Tomáš</v>
      </c>
      <c r="O39" s="6" t="str">
        <f>VLOOKUP($K39,$A:$I,5,0)</f>
        <v>OB vamberk</v>
      </c>
      <c r="P39" s="3" t="str">
        <f>VLOOKUP($K39,$A:$I,6,0)</f>
        <v>A</v>
      </c>
      <c r="R39">
        <v>36</v>
      </c>
      <c r="AK39" s="43">
        <v>37</v>
      </c>
      <c r="AL39" s="44">
        <v>32</v>
      </c>
      <c r="AM39" t="s">
        <v>295</v>
      </c>
      <c r="AN39" s="45" t="s">
        <v>296</v>
      </c>
      <c r="AO39">
        <v>1994</v>
      </c>
      <c r="AP39" s="46" t="s">
        <v>297</v>
      </c>
      <c r="AQ39" t="s">
        <v>108</v>
      </c>
    </row>
    <row r="40" spans="1:43">
      <c r="A40" s="7">
        <v>38</v>
      </c>
      <c r="B40" s="6" t="s">
        <v>115</v>
      </c>
      <c r="C40" s="6" t="s">
        <v>116</v>
      </c>
      <c r="D40" s="6">
        <v>1972</v>
      </c>
      <c r="F40" s="3" t="s">
        <v>61</v>
      </c>
      <c r="G40" s="10" t="s">
        <v>84</v>
      </c>
      <c r="J40" s="26">
        <v>38</v>
      </c>
      <c r="K40" s="3">
        <v>3</v>
      </c>
      <c r="L40" s="30">
        <v>3.2175925925925927E-2</v>
      </c>
      <c r="M40" s="6" t="str">
        <f>VLOOKUP($K40,$A:$I,2,0)</f>
        <v xml:space="preserve">Hrdina </v>
      </c>
      <c r="N40" s="6" t="str">
        <f>VLOOKUP($K40,$A:$I,3,0)</f>
        <v>Radek</v>
      </c>
      <c r="O40" s="6">
        <f>VLOOKUP($K40,$A:$I,5,0)</f>
        <v>0</v>
      </c>
      <c r="P40" s="3" t="str">
        <f>VLOOKUP($K40,$A:$I,6,0)</f>
        <v>A</v>
      </c>
      <c r="R40">
        <v>37</v>
      </c>
      <c r="AK40" s="43">
        <v>38</v>
      </c>
      <c r="AL40" s="44">
        <v>33</v>
      </c>
      <c r="AM40" t="s">
        <v>298</v>
      </c>
      <c r="AN40" s="45" t="s">
        <v>296</v>
      </c>
      <c r="AO40">
        <v>1991</v>
      </c>
      <c r="AP40" s="46" t="s">
        <v>299</v>
      </c>
      <c r="AQ40" t="s">
        <v>108</v>
      </c>
    </row>
    <row r="41" spans="1:43">
      <c r="A41" s="7">
        <v>39</v>
      </c>
      <c r="B41" s="2" t="s">
        <v>117</v>
      </c>
      <c r="C41" s="2" t="s">
        <v>118</v>
      </c>
      <c r="D41" s="4">
        <v>1979</v>
      </c>
      <c r="E41" s="3" t="s">
        <v>65</v>
      </c>
      <c r="F41" s="3" t="s">
        <v>17</v>
      </c>
      <c r="G41" s="10" t="s">
        <v>84</v>
      </c>
      <c r="J41" s="26">
        <v>39</v>
      </c>
      <c r="K41" s="3">
        <v>37</v>
      </c>
      <c r="L41" s="30">
        <v>3.2187500000000001E-2</v>
      </c>
      <c r="M41" s="3" t="str">
        <f>VLOOKUP($K41,$A:$I,2,0)</f>
        <v>Kočí</v>
      </c>
      <c r="N41" s="3" t="str">
        <f>VLOOKUP($K41,$A:$I,3,0)</f>
        <v>Štěpán</v>
      </c>
      <c r="O41" s="3">
        <f>VLOOKUP($K41,$A:$I,5,0)</f>
        <v>0</v>
      </c>
      <c r="P41" s="3" t="str">
        <f>VLOOKUP($K41,$A:$I,6,0)</f>
        <v>A</v>
      </c>
      <c r="R41">
        <v>38</v>
      </c>
      <c r="AK41" s="43">
        <v>39</v>
      </c>
      <c r="AL41" s="44">
        <v>64</v>
      </c>
      <c r="AM41" t="s">
        <v>300</v>
      </c>
      <c r="AN41" s="45" t="s">
        <v>301</v>
      </c>
      <c r="AO41">
        <v>1959</v>
      </c>
      <c r="AP41" s="46" t="s">
        <v>302</v>
      </c>
      <c r="AQ41" t="s">
        <v>303</v>
      </c>
    </row>
    <row r="42" spans="1:43">
      <c r="A42" s="7">
        <v>40</v>
      </c>
      <c r="B42" s="2" t="s">
        <v>119</v>
      </c>
      <c r="C42" s="2" t="s">
        <v>33</v>
      </c>
      <c r="D42" s="4">
        <v>1985</v>
      </c>
      <c r="E42" s="3" t="s">
        <v>65</v>
      </c>
      <c r="F42" s="3" t="s">
        <v>3</v>
      </c>
      <c r="G42" s="10" t="s">
        <v>84</v>
      </c>
      <c r="J42" s="26">
        <v>40</v>
      </c>
      <c r="K42" s="3">
        <v>27</v>
      </c>
      <c r="L42" s="30">
        <v>3.2210648148148148E-2</v>
      </c>
      <c r="M42" s="3" t="str">
        <f>VLOOKUP($K42,$A:$I,2,0)</f>
        <v>Andršová</v>
      </c>
      <c r="N42" s="3" t="str">
        <f>VLOOKUP($K42,$A:$I,3,0)</f>
        <v>Zuzana</v>
      </c>
      <c r="O42" s="3" t="str">
        <f>VLOOKUP($K42,$A:$I,5,0)</f>
        <v>Ski Skuhrov</v>
      </c>
      <c r="P42" s="3" t="str">
        <f>VLOOKUP($K42,$A:$I,6,0)</f>
        <v>E</v>
      </c>
      <c r="R42">
        <v>39</v>
      </c>
      <c r="AK42" s="43">
        <v>40</v>
      </c>
      <c r="AL42" s="44">
        <v>7</v>
      </c>
      <c r="AM42" s="47" t="s">
        <v>304</v>
      </c>
      <c r="AN42" s="45" t="s">
        <v>305</v>
      </c>
      <c r="AO42">
        <v>1986</v>
      </c>
      <c r="AP42" s="48" t="s">
        <v>306</v>
      </c>
      <c r="AQ42" s="47" t="s">
        <v>307</v>
      </c>
    </row>
    <row r="43" spans="1:43">
      <c r="A43" s="7">
        <v>41</v>
      </c>
      <c r="B43" s="2" t="s">
        <v>120</v>
      </c>
      <c r="C43" s="2" t="s">
        <v>88</v>
      </c>
      <c r="D43" s="4">
        <v>1980</v>
      </c>
      <c r="F43" s="3" t="s">
        <v>17</v>
      </c>
      <c r="G43" s="10" t="s">
        <v>84</v>
      </c>
      <c r="J43" s="26">
        <v>41</v>
      </c>
      <c r="K43" s="3">
        <v>43</v>
      </c>
      <c r="L43" s="30">
        <v>3.229166666666667E-2</v>
      </c>
      <c r="M43" s="3" t="str">
        <f>VLOOKUP($K43,$A:$I,2,0)</f>
        <v>Švec</v>
      </c>
      <c r="N43" s="3" t="str">
        <f>VLOOKUP($K43,$A:$I,3,0)</f>
        <v>Miroslav</v>
      </c>
      <c r="O43" s="3" t="str">
        <f>VLOOKUP($K43,$A:$I,5,0)</f>
        <v>Sokol Potštejn</v>
      </c>
      <c r="P43" s="3" t="str">
        <f>VLOOKUP($K43,$A:$I,6,0)</f>
        <v>D</v>
      </c>
      <c r="R43">
        <v>40</v>
      </c>
      <c r="AK43" s="43">
        <v>41</v>
      </c>
      <c r="AL43" s="44">
        <v>46</v>
      </c>
      <c r="AM43" t="s">
        <v>308</v>
      </c>
      <c r="AN43" s="45" t="s">
        <v>309</v>
      </c>
      <c r="AO43">
        <v>1969</v>
      </c>
      <c r="AP43" s="46" t="s">
        <v>310</v>
      </c>
      <c r="AQ43" t="s">
        <v>210</v>
      </c>
    </row>
    <row r="44" spans="1:43">
      <c r="A44" s="7">
        <v>42</v>
      </c>
      <c r="B44" s="3" t="s">
        <v>121</v>
      </c>
      <c r="C44" s="3" t="s">
        <v>122</v>
      </c>
      <c r="D44" s="3">
        <v>1977</v>
      </c>
      <c r="E44" s="3" t="s">
        <v>123</v>
      </c>
      <c r="F44" s="3" t="s">
        <v>17</v>
      </c>
      <c r="G44" s="10" t="s">
        <v>84</v>
      </c>
      <c r="J44" s="26">
        <v>42</v>
      </c>
      <c r="K44" s="3">
        <v>23</v>
      </c>
      <c r="L44" s="30">
        <v>3.2685185185185185E-2</v>
      </c>
      <c r="M44" s="3" t="str">
        <f>VLOOKUP($K44,$A:$I,2,0)</f>
        <v>Holubář</v>
      </c>
      <c r="N44" s="3" t="str">
        <f>VLOOKUP($K44,$A:$I,3,0)</f>
        <v>Patrik</v>
      </c>
      <c r="O44" s="3" t="str">
        <f>VLOOKUP($K44,$A:$I,5,0)</f>
        <v>Ústí nad Orlicí</v>
      </c>
      <c r="P44" s="3" t="str">
        <f>VLOOKUP($K44,$A:$I,6,0)</f>
        <v>A</v>
      </c>
      <c r="R44">
        <v>41</v>
      </c>
      <c r="AK44" s="43">
        <v>42</v>
      </c>
      <c r="AL44" s="44">
        <v>41</v>
      </c>
      <c r="AM44" t="s">
        <v>311</v>
      </c>
      <c r="AN44" s="45" t="s">
        <v>312</v>
      </c>
      <c r="AO44">
        <v>1973</v>
      </c>
      <c r="AP44" s="46" t="s">
        <v>313</v>
      </c>
      <c r="AQ44" t="s">
        <v>314</v>
      </c>
    </row>
    <row r="45" spans="1:43">
      <c r="A45" s="7">
        <v>43</v>
      </c>
      <c r="B45" s="3" t="s">
        <v>124</v>
      </c>
      <c r="C45" s="3" t="s">
        <v>125</v>
      </c>
      <c r="D45" s="3">
        <v>1952</v>
      </c>
      <c r="E45" s="3" t="s">
        <v>126</v>
      </c>
      <c r="F45" s="3" t="s">
        <v>35</v>
      </c>
      <c r="G45" s="10" t="s">
        <v>84</v>
      </c>
      <c r="J45" s="26">
        <v>43</v>
      </c>
      <c r="K45" s="3">
        <v>60</v>
      </c>
      <c r="L45" s="30">
        <v>3.2731481481481479E-2</v>
      </c>
      <c r="M45" s="3" t="str">
        <f>VLOOKUP($K45,$A:$I,2,0)</f>
        <v>Kalousová</v>
      </c>
      <c r="N45" s="3" t="str">
        <f>VLOOKUP($K45,$A:$I,3,0)</f>
        <v>Alena</v>
      </c>
      <c r="O45" s="3" t="str">
        <f>VLOOKUP($K45,$A:$I,5,0)</f>
        <v>Run Sport Team</v>
      </c>
      <c r="P45" s="3" t="str">
        <f>VLOOKUP($K45,$A:$I,6,0)</f>
        <v>E</v>
      </c>
      <c r="R45">
        <v>42</v>
      </c>
      <c r="AK45" s="43">
        <v>43</v>
      </c>
      <c r="AL45" s="44">
        <v>11</v>
      </c>
      <c r="AM45" s="47" t="s">
        <v>315</v>
      </c>
      <c r="AN45" s="45" t="s">
        <v>316</v>
      </c>
      <c r="AO45">
        <v>1980</v>
      </c>
      <c r="AP45" s="48" t="s">
        <v>317</v>
      </c>
      <c r="AQ45" s="47" t="s">
        <v>235</v>
      </c>
    </row>
    <row r="46" spans="1:43">
      <c r="A46" s="7">
        <v>44</v>
      </c>
      <c r="B46" s="3" t="s">
        <v>127</v>
      </c>
      <c r="C46" s="3" t="s">
        <v>128</v>
      </c>
      <c r="D46" s="3">
        <v>1959</v>
      </c>
      <c r="F46" s="3" t="s">
        <v>4</v>
      </c>
      <c r="G46" s="10" t="s">
        <v>84</v>
      </c>
      <c r="J46" s="26">
        <v>44</v>
      </c>
      <c r="K46" s="3">
        <v>54</v>
      </c>
      <c r="L46" s="30">
        <v>3.3344907407407406E-2</v>
      </c>
      <c r="M46" s="3" t="str">
        <f>VLOOKUP($K46,$A:$I,2,0)</f>
        <v>Vyčítalová</v>
      </c>
      <c r="N46" s="3" t="str">
        <f>VLOOKUP($K46,$A:$I,3,0)</f>
        <v>Pavla</v>
      </c>
      <c r="O46" s="3">
        <f>VLOOKUP($K46,$A:$I,5,0)</f>
        <v>0</v>
      </c>
      <c r="P46" s="3" t="str">
        <f>VLOOKUP($K46,$A:$I,6,0)</f>
        <v>E</v>
      </c>
      <c r="R46">
        <v>43</v>
      </c>
      <c r="AK46" s="43">
        <v>44</v>
      </c>
      <c r="AL46" s="44">
        <v>27</v>
      </c>
      <c r="AM46" s="47" t="s">
        <v>318</v>
      </c>
      <c r="AN46" s="45" t="s">
        <v>319</v>
      </c>
      <c r="AP46" s="48" t="s">
        <v>320</v>
      </c>
      <c r="AQ46" t="s">
        <v>235</v>
      </c>
    </row>
    <row r="47" spans="1:43">
      <c r="A47" s="7">
        <v>45</v>
      </c>
      <c r="B47" s="3" t="s">
        <v>127</v>
      </c>
      <c r="C47" s="3" t="s">
        <v>30</v>
      </c>
      <c r="D47" s="3">
        <v>1994</v>
      </c>
      <c r="F47" s="3" t="s">
        <v>3</v>
      </c>
      <c r="G47" s="10" t="s">
        <v>84</v>
      </c>
      <c r="J47" s="26">
        <v>45</v>
      </c>
      <c r="K47" s="3">
        <v>22</v>
      </c>
      <c r="L47" s="30">
        <v>3.4027777777777775E-2</v>
      </c>
      <c r="M47" s="3" t="str">
        <f>VLOOKUP($K47,$A:$I,2,0)</f>
        <v>Brožková</v>
      </c>
      <c r="N47" s="3" t="str">
        <f>VLOOKUP($K47,$A:$I,3,0)</f>
        <v>Květa</v>
      </c>
      <c r="O47" s="3" t="str">
        <f>VLOOKUP($K47,$A:$I,5,0)</f>
        <v>KOB Ústí nad Orlicí</v>
      </c>
      <c r="P47" s="3" t="str">
        <f>VLOOKUP($K47,$A:$I,6,0)</f>
        <v>F</v>
      </c>
      <c r="R47">
        <v>44</v>
      </c>
      <c r="AK47" s="43">
        <v>45</v>
      </c>
      <c r="AL47" s="44">
        <v>3</v>
      </c>
      <c r="AM47" s="47" t="s">
        <v>321</v>
      </c>
      <c r="AN47" s="45" t="s">
        <v>322</v>
      </c>
      <c r="AO47">
        <v>1979</v>
      </c>
      <c r="AP47" s="48" t="s">
        <v>323</v>
      </c>
    </row>
    <row r="48" spans="1:43">
      <c r="A48" s="7">
        <v>46</v>
      </c>
      <c r="B48" s="3" t="s">
        <v>129</v>
      </c>
      <c r="C48" s="3" t="s">
        <v>130</v>
      </c>
      <c r="D48" s="3">
        <v>1992</v>
      </c>
      <c r="E48" s="3" t="s">
        <v>131</v>
      </c>
      <c r="F48" s="3" t="s">
        <v>3</v>
      </c>
      <c r="G48" s="10" t="s">
        <v>84</v>
      </c>
      <c r="J48" s="26">
        <v>46</v>
      </c>
      <c r="K48" s="3">
        <v>61</v>
      </c>
      <c r="L48" s="30">
        <v>3.4039351851851855E-2</v>
      </c>
      <c r="M48" s="3" t="str">
        <f>VLOOKUP($K48,$A:$I,2,0)</f>
        <v>Marinov</v>
      </c>
      <c r="N48" s="3" t="str">
        <f>VLOOKUP($K48,$A:$I,3,0)</f>
        <v>Michal</v>
      </c>
      <c r="O48" s="3">
        <f>VLOOKUP($K48,$A:$I,5,0)</f>
        <v>0</v>
      </c>
      <c r="P48" s="3" t="str">
        <f>VLOOKUP($K48,$A:$I,6,0)</f>
        <v>A</v>
      </c>
      <c r="AK48" s="43">
        <v>46</v>
      </c>
      <c r="AL48" s="44">
        <v>17</v>
      </c>
      <c r="AM48" s="47" t="s">
        <v>324</v>
      </c>
      <c r="AN48" s="45" t="s">
        <v>325</v>
      </c>
      <c r="AP48" s="48" t="s">
        <v>326</v>
      </c>
    </row>
    <row r="49" spans="1:43">
      <c r="A49" s="7">
        <v>47</v>
      </c>
      <c r="B49" s="3" t="s">
        <v>129</v>
      </c>
      <c r="C49" s="3" t="s">
        <v>33</v>
      </c>
      <c r="D49" s="3">
        <v>1995</v>
      </c>
      <c r="F49" s="3" t="s">
        <v>3</v>
      </c>
      <c r="G49" s="10" t="s">
        <v>84</v>
      </c>
      <c r="J49" s="26">
        <v>47</v>
      </c>
      <c r="K49" s="3">
        <v>57</v>
      </c>
      <c r="L49" s="30">
        <v>3.4930555555555555E-2</v>
      </c>
      <c r="M49" s="3" t="str">
        <f>VLOOKUP($K49,$A:$I,2,0)</f>
        <v>Petr</v>
      </c>
      <c r="N49" s="3" t="str">
        <f>VLOOKUP($K49,$A:$I,3,0)</f>
        <v>Zdeněk</v>
      </c>
      <c r="O49" s="3">
        <f>VLOOKUP($K49,$A:$I,5,0)</f>
        <v>0</v>
      </c>
      <c r="P49" s="3" t="str">
        <f>VLOOKUP($K49,$A:$I,6,0)</f>
        <v>A</v>
      </c>
      <c r="AK49" s="43">
        <v>47</v>
      </c>
      <c r="AL49" s="44">
        <v>22</v>
      </c>
      <c r="AM49" s="47" t="s">
        <v>327</v>
      </c>
      <c r="AN49" s="45" t="s">
        <v>328</v>
      </c>
      <c r="AO49">
        <v>46</v>
      </c>
      <c r="AP49" s="48" t="s">
        <v>329</v>
      </c>
      <c r="AQ49" t="s">
        <v>180</v>
      </c>
    </row>
    <row r="50" spans="1:43">
      <c r="A50" s="7">
        <v>48</v>
      </c>
      <c r="B50" s="3" t="s">
        <v>156</v>
      </c>
      <c r="C50" s="3" t="s">
        <v>44</v>
      </c>
      <c r="D50" s="3">
        <v>1966</v>
      </c>
      <c r="E50" s="3" t="s">
        <v>132</v>
      </c>
      <c r="F50" s="3" t="s">
        <v>25</v>
      </c>
      <c r="G50" s="10" t="s">
        <v>84</v>
      </c>
      <c r="J50" s="26">
        <v>48</v>
      </c>
      <c r="K50" s="3">
        <v>39</v>
      </c>
      <c r="L50" s="30">
        <v>3.4976851851851849E-2</v>
      </c>
      <c r="M50" s="3" t="str">
        <f>VLOOKUP($K50,$A:$I,2,0)</f>
        <v>Fojtíková</v>
      </c>
      <c r="N50" s="3" t="str">
        <f>VLOOKUP($K50,$A:$I,3,0)</f>
        <v>Hana</v>
      </c>
      <c r="O50" s="3" t="str">
        <f>VLOOKUP($K50,$A:$I,5,0)</f>
        <v>Pasivity Žamberk</v>
      </c>
      <c r="P50" s="3" t="str">
        <f>VLOOKUP($K50,$A:$I,6,0)</f>
        <v>E</v>
      </c>
      <c r="AK50" s="43">
        <v>48</v>
      </c>
      <c r="AL50" s="44">
        <v>23</v>
      </c>
      <c r="AM50" s="47" t="s">
        <v>330</v>
      </c>
      <c r="AN50" s="45" t="s">
        <v>331</v>
      </c>
      <c r="AO50">
        <v>96</v>
      </c>
      <c r="AP50" s="48" t="s">
        <v>332</v>
      </c>
      <c r="AQ50" t="s">
        <v>222</v>
      </c>
    </row>
    <row r="51" spans="1:43">
      <c r="A51" s="7">
        <v>49</v>
      </c>
      <c r="B51" s="3" t="s">
        <v>133</v>
      </c>
      <c r="C51" s="3" t="s">
        <v>67</v>
      </c>
      <c r="D51" s="3">
        <v>1982</v>
      </c>
      <c r="E51" s="3" t="s">
        <v>134</v>
      </c>
      <c r="F51" s="3" t="s">
        <v>3</v>
      </c>
      <c r="G51" s="10" t="s">
        <v>84</v>
      </c>
      <c r="J51" s="26">
        <v>49</v>
      </c>
      <c r="K51" s="3">
        <v>5</v>
      </c>
      <c r="L51" s="30">
        <v>3.5127314814814813E-2</v>
      </c>
      <c r="M51" s="3" t="str">
        <f>VLOOKUP($K51,$A:$I,2,0)</f>
        <v>Sršňová</v>
      </c>
      <c r="N51" s="3" t="str">
        <f>VLOOKUP($K51,$A:$I,3,0)</f>
        <v>Katka</v>
      </c>
      <c r="O51" s="3" t="str">
        <f>VLOOKUP($K51,$A:$I,5,0)</f>
        <v>OB vamberk</v>
      </c>
      <c r="P51" s="3" t="str">
        <f>VLOOKUP($K51,$A:$I,6,0)</f>
        <v>E</v>
      </c>
      <c r="AK51" s="43">
        <v>49</v>
      </c>
      <c r="AL51" s="44">
        <v>52</v>
      </c>
      <c r="AM51" t="s">
        <v>333</v>
      </c>
      <c r="AN51" s="45" t="s">
        <v>334</v>
      </c>
      <c r="AO51">
        <v>1952</v>
      </c>
      <c r="AP51" s="46" t="s">
        <v>335</v>
      </c>
      <c r="AQ51" t="s">
        <v>126</v>
      </c>
    </row>
    <row r="52" spans="1:43">
      <c r="A52" s="7">
        <v>50</v>
      </c>
      <c r="B52" s="3" t="s">
        <v>135</v>
      </c>
      <c r="C52" s="3" t="s">
        <v>136</v>
      </c>
      <c r="G52" s="10" t="s">
        <v>84</v>
      </c>
      <c r="J52" s="26">
        <v>50</v>
      </c>
      <c r="K52" s="3">
        <v>13</v>
      </c>
      <c r="L52" s="30">
        <v>3.5914351851851857E-2</v>
      </c>
      <c r="M52" s="3" t="str">
        <f>VLOOKUP($K52,$A:$I,2,0)</f>
        <v>Kulhavá</v>
      </c>
      <c r="N52" s="3" t="str">
        <f>VLOOKUP($K52,$A:$I,3,0)</f>
        <v>Jarmila</v>
      </c>
      <c r="O52" s="3">
        <f>VLOOKUP($K52,$A:$I,5,0)</f>
        <v>0</v>
      </c>
      <c r="P52" s="3" t="str">
        <f>VLOOKUP($K52,$A:$I,6,0)</f>
        <v>F</v>
      </c>
      <c r="AK52" s="43">
        <v>50</v>
      </c>
      <c r="AL52" s="44">
        <v>59</v>
      </c>
      <c r="AM52" t="s">
        <v>336</v>
      </c>
      <c r="AN52" s="45" t="s">
        <v>337</v>
      </c>
      <c r="AO52">
        <v>1957</v>
      </c>
      <c r="AP52" s="46" t="s">
        <v>338</v>
      </c>
      <c r="AQ52" t="s">
        <v>192</v>
      </c>
    </row>
    <row r="53" spans="1:43">
      <c r="A53" s="7">
        <v>51</v>
      </c>
      <c r="B53" s="3" t="s">
        <v>137</v>
      </c>
      <c r="C53" s="3" t="s">
        <v>54</v>
      </c>
      <c r="D53" s="3">
        <v>1982</v>
      </c>
      <c r="E53" s="3" t="s">
        <v>134</v>
      </c>
      <c r="F53" s="3" t="s">
        <v>3</v>
      </c>
      <c r="G53" s="10" t="s">
        <v>84</v>
      </c>
      <c r="J53" s="26">
        <v>51</v>
      </c>
      <c r="K53" s="3">
        <v>50</v>
      </c>
      <c r="L53" s="30">
        <v>3.6307870370370372E-2</v>
      </c>
      <c r="M53" s="3" t="str">
        <f>VLOOKUP($K53,$A:$I,2,0)</f>
        <v>Jakub</v>
      </c>
      <c r="N53" s="3" t="str">
        <f>VLOOKUP($K53,$A:$I,3,0)</f>
        <v>Chaloupka</v>
      </c>
      <c r="O53" s="3">
        <f>VLOOKUP($K53,$A:$I,5,0)</f>
        <v>0</v>
      </c>
      <c r="P53" s="3">
        <f>VLOOKUP($K53,$A:$I,6,0)</f>
        <v>0</v>
      </c>
      <c r="AK53" s="43">
        <v>51</v>
      </c>
      <c r="AL53" s="44">
        <v>31</v>
      </c>
      <c r="AM53" t="s">
        <v>339</v>
      </c>
      <c r="AN53" s="45" t="s">
        <v>340</v>
      </c>
      <c r="AO53">
        <v>1971</v>
      </c>
      <c r="AP53" s="46" t="s">
        <v>341</v>
      </c>
      <c r="AQ53" t="s">
        <v>214</v>
      </c>
    </row>
    <row r="54" spans="1:43">
      <c r="A54" s="7">
        <v>52</v>
      </c>
      <c r="B54" s="3" t="s">
        <v>138</v>
      </c>
      <c r="C54" s="3" t="s">
        <v>33</v>
      </c>
      <c r="D54" s="3">
        <v>1985</v>
      </c>
      <c r="E54" s="3" t="s">
        <v>134</v>
      </c>
      <c r="F54" s="3" t="s">
        <v>3</v>
      </c>
      <c r="G54" s="10" t="s">
        <v>84</v>
      </c>
      <c r="J54" s="26">
        <v>52</v>
      </c>
      <c r="K54" s="3">
        <v>56</v>
      </c>
      <c r="L54" s="30">
        <v>3.6377314814814814E-2</v>
      </c>
      <c r="M54" s="3" t="str">
        <f>VLOOKUP($K54,$A:$I,2,0)</f>
        <v>Dujavová</v>
      </c>
      <c r="N54" s="3" t="str">
        <f>VLOOKUP($K54,$A:$I,3,0)</f>
        <v>Beáta</v>
      </c>
      <c r="O54" s="3">
        <f>VLOOKUP($K54,$A:$I,5,0)</f>
        <v>0</v>
      </c>
      <c r="P54" s="3" t="str">
        <f>VLOOKUP($K54,$A:$I,6,0)</f>
        <v>E</v>
      </c>
      <c r="AK54" s="43">
        <v>52</v>
      </c>
      <c r="AL54" s="44">
        <v>44</v>
      </c>
      <c r="AM54" t="s">
        <v>342</v>
      </c>
      <c r="AN54" s="45" t="s">
        <v>343</v>
      </c>
      <c r="AO54">
        <v>1968</v>
      </c>
      <c r="AP54" s="46" t="s">
        <v>344</v>
      </c>
      <c r="AQ54" t="s">
        <v>108</v>
      </c>
    </row>
    <row r="55" spans="1:43">
      <c r="A55" s="7">
        <v>53</v>
      </c>
      <c r="B55" s="3" t="s">
        <v>139</v>
      </c>
      <c r="C55" s="3" t="s">
        <v>140</v>
      </c>
      <c r="D55" s="3">
        <v>1988</v>
      </c>
      <c r="F55" s="3" t="s">
        <v>3</v>
      </c>
      <c r="G55" s="10" t="s">
        <v>84</v>
      </c>
      <c r="J55" s="26">
        <v>53</v>
      </c>
      <c r="K55" s="3">
        <v>6</v>
      </c>
      <c r="L55" s="30">
        <v>3.6527777777777777E-2</v>
      </c>
      <c r="M55" s="3" t="str">
        <f>VLOOKUP($K55,$A:$I,2,0)</f>
        <v>Tupec</v>
      </c>
      <c r="N55" s="3" t="str">
        <f>VLOOKUP($K55,$A:$I,3,0)</f>
        <v>Jiří</v>
      </c>
      <c r="O55" s="3" t="str">
        <f>VLOOKUP($K55,$A:$I,5,0)</f>
        <v>OB vamberk</v>
      </c>
      <c r="P55" s="3" t="str">
        <f>VLOOKUP($K55,$A:$I,6,0)</f>
        <v>C</v>
      </c>
      <c r="AK55" s="43">
        <v>53</v>
      </c>
      <c r="AL55" s="44">
        <v>53</v>
      </c>
      <c r="AM55" t="s">
        <v>345</v>
      </c>
      <c r="AN55" s="45" t="s">
        <v>346</v>
      </c>
      <c r="AO55">
        <v>1962</v>
      </c>
      <c r="AP55" s="46" t="s">
        <v>347</v>
      </c>
      <c r="AQ55" t="s">
        <v>348</v>
      </c>
    </row>
    <row r="56" spans="1:43">
      <c r="A56" s="7">
        <v>54</v>
      </c>
      <c r="B56" s="3" t="s">
        <v>143</v>
      </c>
      <c r="C56" s="3" t="s">
        <v>144</v>
      </c>
      <c r="D56" s="3">
        <v>1981</v>
      </c>
      <c r="F56" s="3" t="s">
        <v>17</v>
      </c>
      <c r="G56" s="10" t="s">
        <v>84</v>
      </c>
      <c r="J56" s="26">
        <v>54</v>
      </c>
      <c r="K56" s="3">
        <v>33</v>
      </c>
      <c r="L56" s="30">
        <v>3.6597222222222225E-2</v>
      </c>
      <c r="M56" s="3" t="str">
        <f>VLOOKUP($K56,$A:$I,2,0)</f>
        <v>Klimešová</v>
      </c>
      <c r="N56" s="3" t="str">
        <f>VLOOKUP($K56,$A:$I,3,0)</f>
        <v>Petra</v>
      </c>
      <c r="O56" s="3" t="str">
        <f>VLOOKUP($K56,$A:$I,5,0)</f>
        <v>GoMango</v>
      </c>
      <c r="P56" s="3" t="str">
        <f>VLOOKUP($K56,$A:$I,6,0)</f>
        <v>E</v>
      </c>
      <c r="AK56" s="43">
        <v>54</v>
      </c>
      <c r="AL56" s="44">
        <v>6</v>
      </c>
      <c r="AM56" s="47" t="s">
        <v>349</v>
      </c>
      <c r="AN56" s="45" t="s">
        <v>350</v>
      </c>
      <c r="AO56">
        <v>1988</v>
      </c>
      <c r="AP56" s="48" t="s">
        <v>351</v>
      </c>
      <c r="AQ56" s="47" t="s">
        <v>307</v>
      </c>
    </row>
    <row r="57" spans="1:43">
      <c r="A57" s="7">
        <v>55</v>
      </c>
      <c r="B57" s="3" t="s">
        <v>141</v>
      </c>
      <c r="C57" s="3" t="s">
        <v>142</v>
      </c>
      <c r="D57" s="3">
        <v>1991</v>
      </c>
      <c r="E57" s="3" t="s">
        <v>108</v>
      </c>
      <c r="F57" s="3" t="s">
        <v>3</v>
      </c>
      <c r="G57" s="10" t="s">
        <v>84</v>
      </c>
      <c r="J57" s="26">
        <v>55</v>
      </c>
      <c r="K57" s="3">
        <v>16</v>
      </c>
      <c r="L57" s="30">
        <v>3.6689814814814821E-2</v>
      </c>
      <c r="M57" s="3" t="str">
        <f>VLOOKUP($K57,$A:$I,2,0)</f>
        <v>Drhlík</v>
      </c>
      <c r="N57" s="3" t="str">
        <f>VLOOKUP($K57,$A:$I,3,0)</f>
        <v>Petr</v>
      </c>
      <c r="O57" s="3" t="str">
        <f>VLOOKUP($K57,$A:$I,5,0)</f>
        <v>OB vamberk</v>
      </c>
      <c r="P57" s="3" t="str">
        <f>VLOOKUP($K57,$A:$I,6,0)</f>
        <v>A</v>
      </c>
      <c r="AK57" s="43">
        <v>55</v>
      </c>
      <c r="AL57" s="3">
        <v>69</v>
      </c>
      <c r="AM57" t="s">
        <v>352</v>
      </c>
      <c r="AN57" s="45" t="s">
        <v>353</v>
      </c>
      <c r="AO57">
        <v>1970</v>
      </c>
      <c r="AP57" s="46" t="s">
        <v>354</v>
      </c>
      <c r="AQ57" t="s">
        <v>355</v>
      </c>
    </row>
    <row r="58" spans="1:43">
      <c r="A58" s="7">
        <v>56</v>
      </c>
      <c r="B58" s="3" t="s">
        <v>146</v>
      </c>
      <c r="C58" s="3" t="s">
        <v>147</v>
      </c>
      <c r="D58" s="3">
        <v>1990</v>
      </c>
      <c r="F58" s="3" t="s">
        <v>17</v>
      </c>
      <c r="G58" s="10" t="s">
        <v>84</v>
      </c>
      <c r="J58" s="26">
        <v>56</v>
      </c>
      <c r="K58" s="3">
        <v>51</v>
      </c>
      <c r="L58" s="30">
        <v>3.6724537037037035E-2</v>
      </c>
      <c r="M58" s="3" t="str">
        <f>VLOOKUP($K58,$A:$I,2,0)</f>
        <v>Balek</v>
      </c>
      <c r="N58" s="3" t="str">
        <f>VLOOKUP($K58,$A:$I,3,0)</f>
        <v>Michal</v>
      </c>
      <c r="O58" s="3" t="str">
        <f>VLOOKUP($K58,$A:$I,5,0)</f>
        <v>Muscle Bauk</v>
      </c>
      <c r="P58" s="3" t="str">
        <f>VLOOKUP($K58,$A:$I,6,0)</f>
        <v>A</v>
      </c>
      <c r="AK58" s="43">
        <v>56</v>
      </c>
      <c r="AL58" s="44">
        <v>34</v>
      </c>
      <c r="AM58" t="s">
        <v>356</v>
      </c>
      <c r="AN58" s="45" t="s">
        <v>357</v>
      </c>
      <c r="AO58">
        <v>1970</v>
      </c>
      <c r="AP58" s="46" t="s">
        <v>358</v>
      </c>
      <c r="AQ58" t="s">
        <v>250</v>
      </c>
    </row>
    <row r="59" spans="1:43">
      <c r="A59" s="7">
        <v>57</v>
      </c>
      <c r="B59" s="3" t="s">
        <v>67</v>
      </c>
      <c r="C59" s="3" t="s">
        <v>148</v>
      </c>
      <c r="D59" s="3">
        <v>1989</v>
      </c>
      <c r="F59" s="3" t="s">
        <v>3</v>
      </c>
      <c r="G59" s="10" t="s">
        <v>84</v>
      </c>
      <c r="J59" s="26">
        <v>57</v>
      </c>
      <c r="K59" s="3">
        <v>1</v>
      </c>
      <c r="L59" s="30">
        <v>3.6331018518518519E-2</v>
      </c>
      <c r="M59" s="3" t="str">
        <f>VLOOKUP($K59,$A:$I,2,0)</f>
        <v>Petrasová</v>
      </c>
      <c r="N59" s="3" t="str">
        <f>VLOOKUP($K59,$A:$I,3,0)</f>
        <v>Zuzka</v>
      </c>
      <c r="O59" s="3" t="str">
        <f>VLOOKUP($K59,$A:$I,5,0)</f>
        <v>All stars</v>
      </c>
      <c r="P59" s="3" t="str">
        <f>VLOOKUP($K59,$A:$I,6,0)</f>
        <v>E</v>
      </c>
      <c r="AK59" s="43">
        <v>57</v>
      </c>
      <c r="AL59" s="44">
        <v>66</v>
      </c>
      <c r="AM59" t="s">
        <v>359</v>
      </c>
      <c r="AN59" s="45" t="s">
        <v>360</v>
      </c>
      <c r="AO59">
        <v>1966</v>
      </c>
      <c r="AP59" s="46" t="s">
        <v>361</v>
      </c>
      <c r="AQ59" t="s">
        <v>362</v>
      </c>
    </row>
    <row r="60" spans="1:43">
      <c r="A60" s="7">
        <v>58</v>
      </c>
      <c r="B60" s="3" t="s">
        <v>67</v>
      </c>
      <c r="C60" s="3" t="s">
        <v>30</v>
      </c>
      <c r="D60" s="3">
        <v>1985</v>
      </c>
      <c r="F60" s="3" t="s">
        <v>3</v>
      </c>
      <c r="G60" s="10" t="s">
        <v>84</v>
      </c>
      <c r="J60" s="26">
        <v>58</v>
      </c>
      <c r="K60" s="3">
        <v>38</v>
      </c>
      <c r="L60" s="30">
        <v>3.8078703703703705E-2</v>
      </c>
      <c r="M60" s="3" t="str">
        <f>VLOOKUP($K60,$A:$I,2,0)</f>
        <v>Richtrová</v>
      </c>
      <c r="N60" s="3" t="str">
        <f>VLOOKUP($K60,$A:$I,3,0)</f>
        <v>Helena</v>
      </c>
      <c r="O60" s="3">
        <f>VLOOKUP($K60,$A:$I,5,0)</f>
        <v>0</v>
      </c>
      <c r="P60" s="3" t="str">
        <f>VLOOKUP($K60,$A:$I,6,0)</f>
        <v>F</v>
      </c>
      <c r="AK60" s="43">
        <v>58</v>
      </c>
      <c r="AL60" s="44">
        <v>10</v>
      </c>
      <c r="AM60" s="47" t="s">
        <v>363</v>
      </c>
      <c r="AN60" s="45" t="s">
        <v>364</v>
      </c>
      <c r="AO60">
        <v>1981</v>
      </c>
      <c r="AP60" s="48" t="s">
        <v>365</v>
      </c>
      <c r="AQ60" s="47" t="s">
        <v>235</v>
      </c>
    </row>
    <row r="61" spans="1:43">
      <c r="A61" s="7">
        <v>59</v>
      </c>
      <c r="B61" s="3" t="s">
        <v>149</v>
      </c>
      <c r="C61" s="3" t="s">
        <v>33</v>
      </c>
      <c r="D61" s="3">
        <v>1964</v>
      </c>
      <c r="E61" s="3" t="s">
        <v>150</v>
      </c>
      <c r="F61" s="3" t="s">
        <v>4</v>
      </c>
      <c r="G61" s="10" t="s">
        <v>84</v>
      </c>
      <c r="J61" s="26">
        <v>59</v>
      </c>
      <c r="K61" s="3">
        <v>41</v>
      </c>
      <c r="L61" s="30">
        <v>3.8182870370370374E-2</v>
      </c>
      <c r="M61" s="3" t="str">
        <f>VLOOKUP($K61,$A:$I,2,0)</f>
        <v>Šteffl</v>
      </c>
      <c r="N61" s="3" t="str">
        <f>VLOOKUP($K61,$A:$I,3,0)</f>
        <v>Jana</v>
      </c>
      <c r="O61" s="3">
        <f>VLOOKUP($K61,$A:$I,5,0)</f>
        <v>0</v>
      </c>
      <c r="P61" s="3" t="str">
        <f>VLOOKUP($K61,$A:$I,6,0)</f>
        <v>E</v>
      </c>
      <c r="AK61" s="43">
        <v>59</v>
      </c>
      <c r="AL61" s="44">
        <v>5</v>
      </c>
      <c r="AM61" s="47" t="s">
        <v>366</v>
      </c>
      <c r="AN61" s="45" t="s">
        <v>367</v>
      </c>
      <c r="AO61">
        <v>1983</v>
      </c>
      <c r="AP61" s="48" t="s">
        <v>368</v>
      </c>
      <c r="AQ61" s="47" t="s">
        <v>369</v>
      </c>
    </row>
    <row r="62" spans="1:43">
      <c r="A62" s="7">
        <v>60</v>
      </c>
      <c r="B62" s="3" t="s">
        <v>151</v>
      </c>
      <c r="C62" s="3" t="s">
        <v>152</v>
      </c>
      <c r="D62" s="3">
        <v>1980</v>
      </c>
      <c r="E62" s="3" t="s">
        <v>150</v>
      </c>
      <c r="F62" s="3" t="s">
        <v>17</v>
      </c>
      <c r="G62" s="10" t="s">
        <v>84</v>
      </c>
      <c r="J62" s="26">
        <v>60</v>
      </c>
      <c r="K62" s="3">
        <v>10</v>
      </c>
      <c r="L62" s="30">
        <v>4.7604166666666663E-2</v>
      </c>
      <c r="M62" s="3" t="str">
        <f>VLOOKUP($K62,$A:$I,2,0)</f>
        <v>Sedlák</v>
      </c>
      <c r="N62" s="3" t="str">
        <f>VLOOKUP($K62,$A:$I,3,0)</f>
        <v>Radek</v>
      </c>
      <c r="O62" s="3" t="str">
        <f>VLOOKUP($K62,$A:$I,5,0)</f>
        <v>LIP</v>
      </c>
      <c r="P62" s="3" t="str">
        <f>VLOOKUP($K62,$A:$I,6,0)</f>
        <v>B</v>
      </c>
      <c r="AK62" s="43">
        <v>60</v>
      </c>
      <c r="AL62" s="44">
        <v>4</v>
      </c>
      <c r="AM62" s="47" t="s">
        <v>370</v>
      </c>
      <c r="AN62" s="45" t="s">
        <v>371</v>
      </c>
      <c r="AO62">
        <v>1978</v>
      </c>
      <c r="AP62" s="48" t="s">
        <v>372</v>
      </c>
      <c r="AQ62" s="47" t="s">
        <v>373</v>
      </c>
    </row>
    <row r="63" spans="1:43">
      <c r="A63" s="7">
        <v>61</v>
      </c>
      <c r="B63" s="3" t="s">
        <v>153</v>
      </c>
      <c r="C63" s="3" t="s">
        <v>54</v>
      </c>
      <c r="D63" s="3">
        <v>1984</v>
      </c>
      <c r="F63" s="3" t="s">
        <v>3</v>
      </c>
      <c r="G63" s="10" t="s">
        <v>84</v>
      </c>
      <c r="J63" s="26">
        <v>61</v>
      </c>
      <c r="AK63" s="43">
        <v>61</v>
      </c>
      <c r="AL63" s="44">
        <v>45</v>
      </c>
      <c r="AM63" t="s">
        <v>374</v>
      </c>
      <c r="AN63" s="45" t="s">
        <v>375</v>
      </c>
      <c r="AO63">
        <v>1974</v>
      </c>
      <c r="AP63" s="46" t="s">
        <v>376</v>
      </c>
      <c r="AQ63" t="s">
        <v>48</v>
      </c>
    </row>
    <row r="64" spans="1:43">
      <c r="A64" s="7">
        <v>62</v>
      </c>
      <c r="J64" s="26">
        <v>62</v>
      </c>
      <c r="AK64" s="43">
        <v>62</v>
      </c>
      <c r="AL64" s="44">
        <v>1</v>
      </c>
      <c r="AM64" s="47" t="s">
        <v>377</v>
      </c>
      <c r="AN64" s="45" t="s">
        <v>378</v>
      </c>
      <c r="AO64">
        <v>1958</v>
      </c>
      <c r="AP64" s="48" t="s">
        <v>379</v>
      </c>
      <c r="AQ64" s="47" t="s">
        <v>235</v>
      </c>
    </row>
    <row r="65" spans="1:43">
      <c r="A65" s="7">
        <v>63</v>
      </c>
      <c r="J65" s="26">
        <v>63</v>
      </c>
      <c r="AK65" s="43">
        <v>63</v>
      </c>
      <c r="AL65" s="44">
        <v>16</v>
      </c>
      <c r="AM65" s="47" t="s">
        <v>380</v>
      </c>
      <c r="AN65" s="45" t="s">
        <v>381</v>
      </c>
      <c r="AP65" s="48" t="s">
        <v>382</v>
      </c>
    </row>
    <row r="66" spans="1:43">
      <c r="A66" s="7">
        <v>64</v>
      </c>
      <c r="J66" s="26">
        <v>64</v>
      </c>
      <c r="AK66" s="43">
        <v>64</v>
      </c>
      <c r="AL66" s="44">
        <v>28</v>
      </c>
      <c r="AM66" t="s">
        <v>383</v>
      </c>
      <c r="AN66" s="45" t="s">
        <v>384</v>
      </c>
      <c r="AO66">
        <v>2000</v>
      </c>
      <c r="AP66" s="46" t="s">
        <v>385</v>
      </c>
      <c r="AQ66" t="s">
        <v>386</v>
      </c>
    </row>
    <row r="67" spans="1:43">
      <c r="A67" s="7">
        <v>65</v>
      </c>
      <c r="J67" s="26">
        <v>65</v>
      </c>
      <c r="AK67" s="43">
        <v>65</v>
      </c>
      <c r="AL67" s="44">
        <v>70</v>
      </c>
      <c r="AM67" t="s">
        <v>387</v>
      </c>
      <c r="AN67" s="45" t="s">
        <v>388</v>
      </c>
      <c r="AO67">
        <v>1964</v>
      </c>
      <c r="AP67" s="46" t="s">
        <v>389</v>
      </c>
    </row>
    <row r="68" spans="1:43">
      <c r="A68" s="7">
        <v>66</v>
      </c>
      <c r="J68" s="26">
        <v>66</v>
      </c>
      <c r="AK68" s="43">
        <v>66</v>
      </c>
      <c r="AL68" s="44">
        <v>8</v>
      </c>
      <c r="AM68" s="47" t="s">
        <v>390</v>
      </c>
      <c r="AN68" s="45" t="s">
        <v>391</v>
      </c>
      <c r="AO68">
        <v>1973</v>
      </c>
      <c r="AP68" s="48" t="s">
        <v>392</v>
      </c>
      <c r="AQ68" s="47" t="s">
        <v>192</v>
      </c>
    </row>
    <row r="69" spans="1:43">
      <c r="A69" s="7">
        <v>67</v>
      </c>
      <c r="J69" s="26">
        <v>67</v>
      </c>
      <c r="AK69" s="43">
        <v>67</v>
      </c>
      <c r="AL69" s="44">
        <v>15</v>
      </c>
      <c r="AM69" s="47" t="s">
        <v>393</v>
      </c>
      <c r="AN69" s="45" t="s">
        <v>394</v>
      </c>
      <c r="AP69" s="48" t="s">
        <v>395</v>
      </c>
    </row>
    <row r="70" spans="1:43">
      <c r="A70" s="7">
        <v>68</v>
      </c>
      <c r="B70" s="3" t="s">
        <v>154</v>
      </c>
      <c r="C70" s="3" t="s">
        <v>33</v>
      </c>
      <c r="D70" s="3">
        <v>1984</v>
      </c>
      <c r="E70" s="3" t="s">
        <v>155</v>
      </c>
      <c r="F70" s="3" t="s">
        <v>3</v>
      </c>
      <c r="G70" s="10" t="s">
        <v>84</v>
      </c>
      <c r="J70" s="26">
        <v>68</v>
      </c>
      <c r="AK70" s="49">
        <v>68</v>
      </c>
      <c r="AL70" s="44">
        <v>56</v>
      </c>
      <c r="AM70" t="s">
        <v>396</v>
      </c>
      <c r="AN70" s="45" t="s">
        <v>397</v>
      </c>
      <c r="AO70">
        <v>1940</v>
      </c>
      <c r="AP70" s="46" t="s">
        <v>398</v>
      </c>
      <c r="AQ70" t="s">
        <v>399</v>
      </c>
    </row>
    <row r="71" spans="1:43">
      <c r="A71" s="7">
        <v>69</v>
      </c>
      <c r="J71" s="26">
        <v>69</v>
      </c>
      <c r="AK71" s="49">
        <v>69</v>
      </c>
      <c r="AL71" s="44">
        <v>12</v>
      </c>
      <c r="AM71" s="47" t="s">
        <v>400</v>
      </c>
      <c r="AN71" s="50" t="s">
        <v>401</v>
      </c>
      <c r="AO71">
        <v>1978</v>
      </c>
      <c r="AP71" s="51" t="s">
        <v>402</v>
      </c>
    </row>
    <row r="72" spans="1:43">
      <c r="A72" s="7">
        <v>70</v>
      </c>
      <c r="J72" s="26">
        <v>70</v>
      </c>
      <c r="AK72" s="43">
        <v>70</v>
      </c>
      <c r="AL72" s="44">
        <v>13</v>
      </c>
      <c r="AM72" s="47" t="s">
        <v>403</v>
      </c>
      <c r="AN72" s="50" t="s">
        <v>401</v>
      </c>
      <c r="AO72">
        <v>1979</v>
      </c>
      <c r="AP72" s="51" t="s">
        <v>3</v>
      </c>
    </row>
    <row r="73" spans="1:43">
      <c r="A73" s="7">
        <v>71</v>
      </c>
      <c r="J73" s="26">
        <v>71</v>
      </c>
      <c r="AK73" s="52"/>
      <c r="AL73" s="44"/>
    </row>
    <row r="74" spans="1:43">
      <c r="A74" s="7">
        <v>72</v>
      </c>
      <c r="J74" s="26">
        <v>72</v>
      </c>
      <c r="AK74" s="52"/>
      <c r="AL74" s="53" t="s">
        <v>404</v>
      </c>
      <c r="AM74" s="53"/>
      <c r="AN74" s="53"/>
      <c r="AO74" s="53"/>
      <c r="AP74" s="53"/>
      <c r="AQ74" s="53"/>
    </row>
    <row r="75" spans="1:43">
      <c r="A75" s="7">
        <v>73</v>
      </c>
      <c r="J75" s="26">
        <v>73</v>
      </c>
      <c r="AK75" s="54"/>
      <c r="AL75" s="55" t="s">
        <v>405</v>
      </c>
      <c r="AM75" s="55"/>
      <c r="AN75" s="55"/>
      <c r="AO75" s="55"/>
      <c r="AP75" s="55"/>
      <c r="AQ75" s="55"/>
    </row>
    <row r="76" spans="1:43">
      <c r="A76" s="7">
        <v>74</v>
      </c>
      <c r="J76" s="26">
        <v>74</v>
      </c>
      <c r="AK76" s="54"/>
      <c r="AL76" s="53" t="s">
        <v>406</v>
      </c>
      <c r="AM76" s="53"/>
      <c r="AN76" s="53"/>
      <c r="AO76" s="53"/>
      <c r="AP76" s="53"/>
      <c r="AQ76" s="53"/>
    </row>
    <row r="77" spans="1:43">
      <c r="A77" s="7">
        <v>75</v>
      </c>
      <c r="J77" s="26">
        <v>75</v>
      </c>
      <c r="AK77" s="52"/>
      <c r="AL77" s="56" t="s">
        <v>407</v>
      </c>
    </row>
    <row r="78" spans="1:43">
      <c r="A78" s="7">
        <v>76</v>
      </c>
      <c r="J78" s="26">
        <v>76</v>
      </c>
      <c r="AK78" s="52"/>
      <c r="AL78" s="56" t="s">
        <v>408</v>
      </c>
    </row>
    <row r="79" spans="1:43">
      <c r="A79" s="7">
        <v>77</v>
      </c>
      <c r="J79" s="26">
        <v>77</v>
      </c>
      <c r="AL79" s="55" t="s">
        <v>409</v>
      </c>
      <c r="AM79" s="55"/>
      <c r="AN79" s="55"/>
      <c r="AO79" s="55"/>
      <c r="AP79" s="55"/>
      <c r="AQ79" s="55"/>
    </row>
    <row r="80" spans="1:43">
      <c r="A80" s="7">
        <v>78</v>
      </c>
      <c r="J80" s="26">
        <v>78</v>
      </c>
      <c r="AL80" s="58" t="s">
        <v>410</v>
      </c>
      <c r="AM80" s="58"/>
      <c r="AN80" s="58"/>
      <c r="AO80" s="58"/>
      <c r="AP80" s="58"/>
      <c r="AQ80" s="58"/>
    </row>
    <row r="81" spans="1:38">
      <c r="A81" s="7">
        <v>79</v>
      </c>
      <c r="J81" s="26">
        <v>79</v>
      </c>
      <c r="AL81" s="29"/>
    </row>
    <row r="82" spans="1:38">
      <c r="A82" s="7">
        <v>80</v>
      </c>
      <c r="J82" s="26">
        <v>80</v>
      </c>
    </row>
    <row r="83" spans="1:38">
      <c r="A83" s="7">
        <v>81</v>
      </c>
      <c r="J83" s="26">
        <v>81</v>
      </c>
    </row>
    <row r="84" spans="1:38">
      <c r="A84" s="7">
        <v>82</v>
      </c>
      <c r="J84" s="26">
        <v>82</v>
      </c>
    </row>
    <row r="85" spans="1:38">
      <c r="A85" s="7">
        <v>83</v>
      </c>
      <c r="J85" s="26">
        <v>83</v>
      </c>
    </row>
    <row r="86" spans="1:38">
      <c r="A86" s="7">
        <v>84</v>
      </c>
      <c r="J86" s="26">
        <v>84</v>
      </c>
    </row>
    <row r="87" spans="1:38">
      <c r="A87" s="7">
        <v>85</v>
      </c>
      <c r="J87" s="26">
        <v>85</v>
      </c>
    </row>
    <row r="88" spans="1:38">
      <c r="A88" s="7">
        <v>86</v>
      </c>
      <c r="J88" s="26">
        <v>86</v>
      </c>
    </row>
    <row r="89" spans="1:38">
      <c r="A89" s="7">
        <v>87</v>
      </c>
      <c r="J89" s="26">
        <v>87</v>
      </c>
    </row>
    <row r="90" spans="1:38">
      <c r="A90" s="7">
        <v>88</v>
      </c>
      <c r="J90" s="26">
        <v>88</v>
      </c>
    </row>
    <row r="91" spans="1:38">
      <c r="A91" s="7">
        <v>89</v>
      </c>
      <c r="J91" s="26">
        <v>89</v>
      </c>
    </row>
    <row r="92" spans="1:38">
      <c r="A92" s="7">
        <v>90</v>
      </c>
      <c r="J92" s="26">
        <v>90</v>
      </c>
    </row>
    <row r="93" spans="1:38">
      <c r="A93" s="7">
        <v>91</v>
      </c>
      <c r="J93" s="26">
        <v>91</v>
      </c>
    </row>
    <row r="94" spans="1:38">
      <c r="A94" s="7">
        <v>92</v>
      </c>
      <c r="J94" s="26">
        <v>92</v>
      </c>
    </row>
    <row r="95" spans="1:38">
      <c r="A95" s="7">
        <v>93</v>
      </c>
      <c r="J95" s="26">
        <v>93</v>
      </c>
    </row>
    <row r="96" spans="1:38">
      <c r="A96" s="7">
        <v>94</v>
      </c>
      <c r="J96" s="26">
        <v>94</v>
      </c>
    </row>
    <row r="97" spans="1:10">
      <c r="A97" s="7">
        <v>95</v>
      </c>
      <c r="J97" s="26">
        <v>95</v>
      </c>
    </row>
    <row r="98" spans="1:10">
      <c r="A98" s="7">
        <v>96</v>
      </c>
      <c r="J98" s="26">
        <v>96</v>
      </c>
    </row>
    <row r="99" spans="1:10">
      <c r="A99" s="7">
        <v>97</v>
      </c>
      <c r="J99" s="26">
        <v>97</v>
      </c>
    </row>
    <row r="100" spans="1:10">
      <c r="A100" s="7">
        <v>98</v>
      </c>
      <c r="J100" s="26">
        <v>98</v>
      </c>
    </row>
    <row r="101" spans="1:10">
      <c r="A101" s="7">
        <v>99</v>
      </c>
      <c r="J101" s="26">
        <v>99</v>
      </c>
    </row>
    <row r="102" spans="1:10">
      <c r="A102" s="7">
        <v>100</v>
      </c>
      <c r="J102" s="26">
        <v>100</v>
      </c>
    </row>
    <row r="103" spans="1:10">
      <c r="A103" s="7">
        <v>101</v>
      </c>
      <c r="J103" s="26">
        <v>101</v>
      </c>
    </row>
    <row r="104" spans="1:10">
      <c r="A104" s="7">
        <v>102</v>
      </c>
      <c r="J104" s="26">
        <v>102</v>
      </c>
    </row>
    <row r="105" spans="1:10">
      <c r="A105" s="7">
        <v>103</v>
      </c>
      <c r="J105" s="26">
        <v>103</v>
      </c>
    </row>
    <row r="106" spans="1:10">
      <c r="A106" s="7">
        <v>104</v>
      </c>
      <c r="J106" s="26">
        <v>104</v>
      </c>
    </row>
    <row r="107" spans="1:10">
      <c r="A107" s="7">
        <v>105</v>
      </c>
      <c r="J107" s="26">
        <v>105</v>
      </c>
    </row>
    <row r="108" spans="1:10">
      <c r="A108" s="7">
        <v>106</v>
      </c>
      <c r="J108" s="26">
        <v>106</v>
      </c>
    </row>
    <row r="109" spans="1:10">
      <c r="A109" s="7">
        <v>107</v>
      </c>
      <c r="J109" s="26">
        <v>107</v>
      </c>
    </row>
    <row r="110" spans="1:10">
      <c r="A110" s="7">
        <v>108</v>
      </c>
      <c r="J110" s="26">
        <v>108</v>
      </c>
    </row>
    <row r="111" spans="1:10">
      <c r="A111" s="7">
        <v>109</v>
      </c>
      <c r="J111" s="26">
        <v>109</v>
      </c>
    </row>
    <row r="112" spans="1:10">
      <c r="A112" s="7">
        <v>110</v>
      </c>
      <c r="J112" s="26">
        <v>110</v>
      </c>
    </row>
    <row r="113" spans="1:10">
      <c r="A113" s="7">
        <v>111</v>
      </c>
      <c r="J113" s="26">
        <v>111</v>
      </c>
    </row>
    <row r="114" spans="1:10">
      <c r="A114" s="7">
        <v>112</v>
      </c>
      <c r="J114" s="26">
        <v>112</v>
      </c>
    </row>
    <row r="115" spans="1:10">
      <c r="A115" s="7">
        <v>113</v>
      </c>
      <c r="J115" s="26">
        <v>113</v>
      </c>
    </row>
    <row r="116" spans="1:10">
      <c r="A116" s="7">
        <v>114</v>
      </c>
      <c r="J116" s="26">
        <v>114</v>
      </c>
    </row>
    <row r="117" spans="1:10">
      <c r="A117" s="7">
        <v>115</v>
      </c>
      <c r="J117" s="26">
        <v>115</v>
      </c>
    </row>
    <row r="118" spans="1:10">
      <c r="A118" s="7">
        <v>116</v>
      </c>
      <c r="J118" s="26">
        <v>116</v>
      </c>
    </row>
    <row r="1048571" spans="12:16">
      <c r="L1048571" s="30">
        <v>8.3333333333333329E-2</v>
      </c>
      <c r="P1048571" s="3" t="s">
        <v>3</v>
      </c>
    </row>
    <row r="1048572" spans="12:16">
      <c r="L1048572" s="30">
        <v>0.125</v>
      </c>
      <c r="P1048572" s="3" t="s">
        <v>25</v>
      </c>
    </row>
    <row r="1048573" spans="12:16">
      <c r="L1048573" s="30">
        <v>0.16666666666666699</v>
      </c>
      <c r="P1048573" s="3" t="s">
        <v>4</v>
      </c>
    </row>
    <row r="1048574" spans="12:16">
      <c r="L1048574" s="30">
        <v>0.20833333333333301</v>
      </c>
      <c r="P1048574" s="3" t="s">
        <v>35</v>
      </c>
    </row>
    <row r="1048575" spans="12:16">
      <c r="L1048575" s="30">
        <v>0.25</v>
      </c>
      <c r="P1048575" s="3" t="s">
        <v>17</v>
      </c>
    </row>
    <row r="1048576" spans="12:16">
      <c r="L1048576" s="30">
        <v>0.29166666666666702</v>
      </c>
      <c r="P1048576" s="3" t="s">
        <v>61</v>
      </c>
    </row>
  </sheetData>
  <autoFilter ref="K2:P55"/>
  <mergeCells count="9">
    <mergeCell ref="AL75:AQ75"/>
    <mergeCell ref="AL76:AQ76"/>
    <mergeCell ref="AL79:AQ79"/>
    <mergeCell ref="AL80:AQ80"/>
    <mergeCell ref="A1:I1"/>
    <mergeCell ref="H2:I2"/>
    <mergeCell ref="J1:P1"/>
    <mergeCell ref="AK1:AQ1"/>
    <mergeCell ref="AL74:AQ74"/>
  </mergeCells>
  <conditionalFormatting sqref="J1:J1048576">
    <cfRule type="colorScale" priority="51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G2 P3:P28 P30:P1048576 F1:F1048576">
    <cfRule type="cellIs" dxfId="34" priority="44" operator="equal">
      <formula>"E"</formula>
    </cfRule>
    <cfRule type="cellIs" dxfId="33" priority="45" operator="equal">
      <formula>"F"</formula>
    </cfRule>
    <cfRule type="cellIs" dxfId="32" priority="47" operator="equal">
      <formula>$H$6</formula>
    </cfRule>
    <cfRule type="cellIs" dxfId="31" priority="48" operator="equal">
      <formula>$H$5</formula>
    </cfRule>
    <cfRule type="cellIs" dxfId="30" priority="49" operator="equal">
      <formula>$H$4</formula>
    </cfRule>
    <cfRule type="cellIs" dxfId="29" priority="50" operator="equal">
      <formula>$H$3</formula>
    </cfRule>
  </conditionalFormatting>
  <conditionalFormatting sqref="H7">
    <cfRule type="cellIs" dxfId="28" priority="46" operator="equal">
      <formula>$H$7</formula>
    </cfRule>
  </conditionalFormatting>
  <conditionalFormatting sqref="D1:D1048576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">
    <cfRule type="cellIs" dxfId="27" priority="1" operator="equal">
      <formula>"E"</formula>
    </cfRule>
    <cfRule type="cellIs" dxfId="26" priority="2" operator="equal">
      <formula>"F"</formula>
    </cfRule>
    <cfRule type="cellIs" dxfId="25" priority="3" operator="equal">
      <formula>$H$6</formula>
    </cfRule>
    <cfRule type="cellIs" dxfId="24" priority="4" operator="equal">
      <formula>$H$5</formula>
    </cfRule>
    <cfRule type="cellIs" dxfId="23" priority="5" operator="equal">
      <formula>$H$4</formula>
    </cfRule>
    <cfRule type="cellIs" dxfId="22" priority="6" operator="equal">
      <formula>$H$3</formula>
    </cfRule>
  </conditionalFormatting>
  <hyperlinks>
    <hyperlink ref="AL77" r:id="rId7"/>
    <hyperlink ref="AL78" r:id="rId8"/>
  </hyperlinks>
  <pageMargins left="0.7" right="0.7" top="0.78740157499999996" bottom="0.78740157499999996" header="0.3" footer="0.3"/>
  <pageSetup paperSize="9" orientation="portrait" r:id="rId9"/>
  <drawing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</dc:creator>
  <cp:keywords/>
  <dc:description/>
  <cp:lastModifiedBy>User1</cp:lastModifiedBy>
  <cp:revision/>
  <dcterms:created xsi:type="dcterms:W3CDTF">2015-10-25T19:39:46Z</dcterms:created>
  <dcterms:modified xsi:type="dcterms:W3CDTF">2015-11-14T11:16:51Z</dcterms:modified>
</cp:coreProperties>
</file>